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WebImage.xml" ContentType="application/vnd.ms-excel.rdrichvaluewebimage+xml"/>
  <Override PartName="/xl/richData/rdrichvalue.xml" ContentType="application/vnd.ms-excel.rdrichvalue+xml"/>
  <Override PartName="/xl/richData/rdrichvaluestructure.xml" ContentType="application/vnd.ms-excel.rdrichvaluestructure+xml"/>
  <Override PartName="/xl/richData/rdarray.xml" ContentType="application/vnd.ms-excel.rdarray+xml"/>
  <Override PartName="/xl/richData/richStyles.xml" ContentType="application/vnd.ms-excel.richstyles+xml"/>
  <Override PartName="/xl/richData/rdsupportingpropertybagstructure.xml" ContentType="application/vnd.ms-excel.rdsupportingpropertybagstructure+xml"/>
  <Override PartName="/xl/richData/rdsupportingpropertybag.xml" ContentType="application/vnd.ms-excel.rdsupportingpropertybag+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d.docs.live.net/1263f09fffc08fa0/Training/COURSE 4 - DASHBOARD DESIGN/Instructions and Templates - Interactive Dashboards/Demographic Data/"/>
    </mc:Choice>
  </mc:AlternateContent>
  <xr:revisionPtr revIDLastSave="6" documentId="8_{CD4A015A-D3EC-49D4-AFCC-DB2FE7842B23}" xr6:coauthVersionLast="47" xr6:coauthVersionMax="47" xr10:uidLastSave="{10EF935D-3211-4600-AC71-C4BA4F049ABA}"/>
  <bookViews>
    <workbookView xWindow="-98" yWindow="-98" windowWidth="28996" windowHeight="15675" tabRatio="803" activeTab="2" xr2:uid="{2C54740D-96D8-4412-AD16-E86D61C304A6}"/>
  </bookViews>
  <sheets>
    <sheet name="Welcome" sheetId="1" r:id="rId1"/>
    <sheet name="Instructions" sheetId="2" r:id="rId2"/>
    <sheet name="1 - Dataset" sheetId="4" r:id="rId3"/>
  </sheets>
  <definedNames>
    <definedName name="_xlnm._FilterDatabase" localSheetId="2">'1 - Dataset'!$A$1:$N$1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 i="4" l="1"/>
  <c r="N3" i="4"/>
  <c r="N4" i="4"/>
  <c r="N5" i="4"/>
  <c r="N6" i="4"/>
  <c r="N7" i="4"/>
  <c r="N8" i="4"/>
  <c r="N9" i="4"/>
  <c r="N10" i="4"/>
  <c r="N11" i="4"/>
  <c r="N12" i="4"/>
  <c r="N13" i="4"/>
  <c r="N14" i="4"/>
  <c r="N15" i="4"/>
  <c r="N16" i="4"/>
  <c r="N17" i="4"/>
  <c r="N18" i="4"/>
  <c r="N19" i="4"/>
  <c r="N20" i="4"/>
  <c r="N21" i="4"/>
  <c r="N22" i="4"/>
  <c r="N23" i="4"/>
  <c r="N24" i="4"/>
  <c r="N25" i="4"/>
  <c r="N26" i="4"/>
  <c r="N27" i="4"/>
  <c r="N28" i="4"/>
  <c r="N29" i="4"/>
  <c r="N30" i="4"/>
  <c r="N31" i="4"/>
  <c r="N32" i="4"/>
  <c r="N33" i="4"/>
  <c r="N34" i="4"/>
  <c r="N35" i="4"/>
  <c r="N36" i="4"/>
  <c r="N37" i="4"/>
  <c r="N38" i="4"/>
  <c r="N39" i="4"/>
  <c r="N40" i="4"/>
  <c r="N41" i="4"/>
  <c r="N42" i="4"/>
  <c r="N43" i="4"/>
  <c r="N44" i="4"/>
  <c r="N45" i="4"/>
  <c r="N46" i="4"/>
  <c r="N47" i="4"/>
  <c r="N48" i="4"/>
  <c r="N49" i="4"/>
  <c r="N50" i="4"/>
  <c r="N51" i="4"/>
  <c r="N52" i="4"/>
  <c r="N53" i="4"/>
  <c r="N54" i="4"/>
  <c r="N55" i="4"/>
  <c r="N56" i="4"/>
  <c r="N57" i="4"/>
  <c r="N58" i="4"/>
  <c r="N59" i="4"/>
  <c r="N60" i="4"/>
  <c r="N61" i="4"/>
  <c r="N62" i="4"/>
  <c r="N63" i="4"/>
  <c r="N64" i="4"/>
  <c r="N65" i="4"/>
  <c r="N66" i="4"/>
  <c r="N67" i="4"/>
  <c r="N68" i="4"/>
  <c r="N69" i="4"/>
  <c r="N70" i="4"/>
  <c r="N71" i="4"/>
  <c r="N72" i="4"/>
  <c r="N73" i="4"/>
  <c r="N74" i="4"/>
  <c r="N75" i="4"/>
  <c r="N76" i="4"/>
  <c r="N77" i="4"/>
  <c r="N78" i="4"/>
  <c r="N79" i="4"/>
  <c r="N80" i="4"/>
  <c r="N81" i="4"/>
  <c r="N82" i="4"/>
  <c r="N83" i="4"/>
  <c r="N84" i="4"/>
  <c r="N85" i="4"/>
  <c r="N86" i="4"/>
  <c r="N87" i="4"/>
  <c r="N88" i="4"/>
  <c r="N89" i="4"/>
  <c r="N90" i="4"/>
  <c r="N91" i="4"/>
  <c r="N92" i="4"/>
  <c r="N93" i="4"/>
  <c r="N94" i="4"/>
  <c r="N95" i="4"/>
  <c r="N96" i="4"/>
  <c r="N97" i="4"/>
  <c r="N98" i="4"/>
  <c r="N99" i="4"/>
  <c r="N100" i="4"/>
  <c r="N101" i="4"/>
  <c r="N102" i="4"/>
  <c r="N103" i="4"/>
  <c r="N104" i="4"/>
  <c r="N105" i="4"/>
  <c r="N106" i="4"/>
  <c r="N107" i="4"/>
  <c r="N108" i="4"/>
  <c r="N109" i="4"/>
  <c r="N110" i="4"/>
  <c r="N111" i="4"/>
  <c r="N112" i="4"/>
  <c r="N113" i="4"/>
  <c r="N114" i="4"/>
  <c r="N115" i="4"/>
  <c r="N116" i="4"/>
  <c r="N117" i="4"/>
  <c r="N118" i="4"/>
  <c r="N119" i="4"/>
  <c r="N120" i="4"/>
  <c r="N121" i="4"/>
  <c r="N122" i="4"/>
  <c r="N123" i="4"/>
  <c r="N124" i="4"/>
  <c r="N125" i="4"/>
  <c r="N126" i="4"/>
  <c r="N127" i="4"/>
  <c r="N128" i="4"/>
  <c r="N129" i="4"/>
  <c r="N130" i="4"/>
  <c r="N131" i="4"/>
  <c r="N132" i="4"/>
  <c r="N133" i="4"/>
  <c r="N134" i="4"/>
  <c r="N135" i="4"/>
  <c r="N136" i="4"/>
  <c r="N137" i="4"/>
  <c r="N138" i="4"/>
  <c r="N139" i="4"/>
  <c r="N140" i="4"/>
  <c r="N141" i="4"/>
  <c r="N142" i="4"/>
  <c r="N143" i="4"/>
  <c r="N144" i="4"/>
  <c r="N145" i="4"/>
  <c r="N146" i="4"/>
  <c r="N147" i="4"/>
  <c r="N148" i="4"/>
  <c r="N149" i="4"/>
  <c r="N150" i="4"/>
  <c r="N151" i="4"/>
  <c r="N152" i="4"/>
  <c r="N153" i="4"/>
  <c r="N154" i="4"/>
  <c r="N155" i="4"/>
  <c r="N156" i="4"/>
  <c r="N157" i="4"/>
  <c r="N158" i="4"/>
  <c r="N159" i="4"/>
  <c r="L4" i="4"/>
  <c r="M4" i="4" s="1"/>
  <c r="L5" i="4"/>
  <c r="M5" i="4" s="1"/>
  <c r="L6" i="4"/>
  <c r="M6" i="4" s="1"/>
  <c r="L7" i="4"/>
  <c r="M7" i="4" s="1"/>
  <c r="L18" i="4"/>
  <c r="M18" i="4" s="1"/>
  <c r="L19" i="4"/>
  <c r="M19" i="4" s="1"/>
  <c r="L20" i="4"/>
  <c r="M20" i="4" s="1"/>
  <c r="L21" i="4"/>
  <c r="M21" i="4" s="1"/>
  <c r="L32" i="4"/>
  <c r="M32" i="4" s="1"/>
  <c r="L33" i="4"/>
  <c r="M33" i="4" s="1"/>
  <c r="L34" i="4"/>
  <c r="M34" i="4" s="1"/>
  <c r="L35" i="4"/>
  <c r="M35" i="4" s="1"/>
  <c r="L46" i="4"/>
  <c r="M46" i="4" s="1"/>
  <c r="L47" i="4"/>
  <c r="M47" i="4" s="1"/>
  <c r="L48" i="4"/>
  <c r="M48" i="4" s="1"/>
  <c r="L49" i="4"/>
  <c r="M49" i="4" s="1"/>
  <c r="L60" i="4"/>
  <c r="M60" i="4" s="1"/>
  <c r="L61" i="4"/>
  <c r="M61" i="4" s="1"/>
  <c r="L62" i="4"/>
  <c r="M62" i="4" s="1"/>
  <c r="L63" i="4"/>
  <c r="M63" i="4" s="1"/>
  <c r="L74" i="4"/>
  <c r="M74" i="4" s="1"/>
  <c r="L75" i="4"/>
  <c r="M75" i="4" s="1"/>
  <c r="L76" i="4"/>
  <c r="M76" i="4" s="1"/>
  <c r="L77" i="4"/>
  <c r="M77" i="4" s="1"/>
  <c r="L88" i="4"/>
  <c r="M88" i="4" s="1"/>
  <c r="L89" i="4"/>
  <c r="M89" i="4" s="1"/>
  <c r="L90" i="4"/>
  <c r="M90" i="4" s="1"/>
  <c r="L91" i="4"/>
  <c r="M91" i="4" s="1"/>
  <c r="L102" i="4"/>
  <c r="M102" i="4" s="1"/>
  <c r="L103" i="4"/>
  <c r="M103" i="4" s="1"/>
  <c r="L104" i="4"/>
  <c r="M104" i="4" s="1"/>
  <c r="L105" i="4"/>
  <c r="M105" i="4" s="1"/>
  <c r="L116" i="4"/>
  <c r="M116" i="4" s="1"/>
  <c r="L117" i="4"/>
  <c r="M117" i="4" s="1"/>
  <c r="L118" i="4"/>
  <c r="M118" i="4" s="1"/>
  <c r="L119" i="4"/>
  <c r="M119" i="4" s="1"/>
  <c r="L130" i="4"/>
  <c r="M130" i="4" s="1"/>
  <c r="L131" i="4"/>
  <c r="M131" i="4" s="1"/>
  <c r="L132" i="4"/>
  <c r="M132" i="4" s="1"/>
  <c r="L133" i="4"/>
  <c r="M133" i="4" s="1"/>
  <c r="L144" i="4"/>
  <c r="M144" i="4" s="1"/>
  <c r="L145" i="4"/>
  <c r="M145" i="4" s="1"/>
  <c r="L146" i="4"/>
  <c r="M146" i="4" s="1"/>
  <c r="L147" i="4"/>
  <c r="M147" i="4" s="1"/>
  <c r="L158" i="4"/>
  <c r="M158" i="4" s="1"/>
  <c r="L159" i="4"/>
  <c r="M159" i="4" s="1"/>
  <c r="K2" i="4"/>
  <c r="L2" i="4" s="1"/>
  <c r="M2" i="4" s="1"/>
  <c r="K3" i="4"/>
  <c r="L3" i="4" s="1"/>
  <c r="M3" i="4" s="1"/>
  <c r="K4" i="4"/>
  <c r="K5" i="4"/>
  <c r="K6" i="4"/>
  <c r="K7" i="4"/>
  <c r="K8" i="4"/>
  <c r="L8" i="4" s="1"/>
  <c r="M8" i="4" s="1"/>
  <c r="K9" i="4"/>
  <c r="L9" i="4" s="1"/>
  <c r="M9" i="4" s="1"/>
  <c r="K10" i="4"/>
  <c r="L10" i="4" s="1"/>
  <c r="M10" i="4" s="1"/>
  <c r="K11" i="4"/>
  <c r="L11" i="4" s="1"/>
  <c r="M11" i="4" s="1"/>
  <c r="K12" i="4"/>
  <c r="L12" i="4" s="1"/>
  <c r="M12" i="4" s="1"/>
  <c r="K13" i="4"/>
  <c r="L13" i="4" s="1"/>
  <c r="M13" i="4" s="1"/>
  <c r="K14" i="4"/>
  <c r="L14" i="4" s="1"/>
  <c r="M14" i="4" s="1"/>
  <c r="K15" i="4"/>
  <c r="L15" i="4" s="1"/>
  <c r="M15" i="4" s="1"/>
  <c r="K16" i="4"/>
  <c r="L16" i="4" s="1"/>
  <c r="M16" i="4" s="1"/>
  <c r="K17" i="4"/>
  <c r="L17" i="4" s="1"/>
  <c r="M17" i="4" s="1"/>
  <c r="K18" i="4"/>
  <c r="K19" i="4"/>
  <c r="K20" i="4"/>
  <c r="K21" i="4"/>
  <c r="K22" i="4"/>
  <c r="L22" i="4" s="1"/>
  <c r="M22" i="4" s="1"/>
  <c r="K23" i="4"/>
  <c r="L23" i="4" s="1"/>
  <c r="M23" i="4" s="1"/>
  <c r="K24" i="4"/>
  <c r="L24" i="4" s="1"/>
  <c r="M24" i="4" s="1"/>
  <c r="K25" i="4"/>
  <c r="L25" i="4" s="1"/>
  <c r="M25" i="4" s="1"/>
  <c r="K26" i="4"/>
  <c r="L26" i="4" s="1"/>
  <c r="M26" i="4" s="1"/>
  <c r="K27" i="4"/>
  <c r="L27" i="4" s="1"/>
  <c r="M27" i="4" s="1"/>
  <c r="K28" i="4"/>
  <c r="L28" i="4" s="1"/>
  <c r="M28" i="4" s="1"/>
  <c r="K29" i="4"/>
  <c r="L29" i="4" s="1"/>
  <c r="M29" i="4" s="1"/>
  <c r="K30" i="4"/>
  <c r="L30" i="4" s="1"/>
  <c r="M30" i="4" s="1"/>
  <c r="K31" i="4"/>
  <c r="L31" i="4" s="1"/>
  <c r="M31" i="4" s="1"/>
  <c r="K32" i="4"/>
  <c r="K33" i="4"/>
  <c r="K34" i="4"/>
  <c r="K35" i="4"/>
  <c r="K36" i="4"/>
  <c r="L36" i="4" s="1"/>
  <c r="M36" i="4" s="1"/>
  <c r="K37" i="4"/>
  <c r="L37" i="4" s="1"/>
  <c r="M37" i="4" s="1"/>
  <c r="K38" i="4"/>
  <c r="L38" i="4" s="1"/>
  <c r="M38" i="4" s="1"/>
  <c r="K39" i="4"/>
  <c r="L39" i="4" s="1"/>
  <c r="M39" i="4" s="1"/>
  <c r="K40" i="4"/>
  <c r="L40" i="4" s="1"/>
  <c r="M40" i="4" s="1"/>
  <c r="K41" i="4"/>
  <c r="L41" i="4" s="1"/>
  <c r="M41" i="4" s="1"/>
  <c r="K42" i="4"/>
  <c r="L42" i="4" s="1"/>
  <c r="M42" i="4" s="1"/>
  <c r="K43" i="4"/>
  <c r="L43" i="4" s="1"/>
  <c r="M43" i="4" s="1"/>
  <c r="K44" i="4"/>
  <c r="L44" i="4" s="1"/>
  <c r="M44" i="4" s="1"/>
  <c r="K45" i="4"/>
  <c r="L45" i="4" s="1"/>
  <c r="M45" i="4" s="1"/>
  <c r="K46" i="4"/>
  <c r="K47" i="4"/>
  <c r="K48" i="4"/>
  <c r="K49" i="4"/>
  <c r="K50" i="4"/>
  <c r="L50" i="4" s="1"/>
  <c r="M50" i="4" s="1"/>
  <c r="K51" i="4"/>
  <c r="L51" i="4" s="1"/>
  <c r="M51" i="4" s="1"/>
  <c r="K52" i="4"/>
  <c r="L52" i="4" s="1"/>
  <c r="M52" i="4" s="1"/>
  <c r="K53" i="4"/>
  <c r="L53" i="4" s="1"/>
  <c r="M53" i="4" s="1"/>
  <c r="K54" i="4"/>
  <c r="L54" i="4" s="1"/>
  <c r="M54" i="4" s="1"/>
  <c r="K55" i="4"/>
  <c r="L55" i="4" s="1"/>
  <c r="M55" i="4" s="1"/>
  <c r="K56" i="4"/>
  <c r="L56" i="4" s="1"/>
  <c r="M56" i="4" s="1"/>
  <c r="K57" i="4"/>
  <c r="L57" i="4" s="1"/>
  <c r="M57" i="4" s="1"/>
  <c r="K58" i="4"/>
  <c r="L58" i="4" s="1"/>
  <c r="M58" i="4" s="1"/>
  <c r="K59" i="4"/>
  <c r="L59" i="4" s="1"/>
  <c r="M59" i="4" s="1"/>
  <c r="K60" i="4"/>
  <c r="K61" i="4"/>
  <c r="K62" i="4"/>
  <c r="K63" i="4"/>
  <c r="K64" i="4"/>
  <c r="L64" i="4" s="1"/>
  <c r="M64" i="4" s="1"/>
  <c r="K65" i="4"/>
  <c r="L65" i="4" s="1"/>
  <c r="M65" i="4" s="1"/>
  <c r="K66" i="4"/>
  <c r="L66" i="4" s="1"/>
  <c r="M66" i="4" s="1"/>
  <c r="K67" i="4"/>
  <c r="L67" i="4" s="1"/>
  <c r="M67" i="4" s="1"/>
  <c r="K68" i="4"/>
  <c r="L68" i="4" s="1"/>
  <c r="M68" i="4" s="1"/>
  <c r="K69" i="4"/>
  <c r="L69" i="4" s="1"/>
  <c r="M69" i="4" s="1"/>
  <c r="K70" i="4"/>
  <c r="L70" i="4" s="1"/>
  <c r="M70" i="4" s="1"/>
  <c r="K71" i="4"/>
  <c r="L71" i="4" s="1"/>
  <c r="M71" i="4" s="1"/>
  <c r="K72" i="4"/>
  <c r="L72" i="4" s="1"/>
  <c r="M72" i="4" s="1"/>
  <c r="K73" i="4"/>
  <c r="L73" i="4" s="1"/>
  <c r="M73" i="4" s="1"/>
  <c r="K74" i="4"/>
  <c r="K75" i="4"/>
  <c r="K76" i="4"/>
  <c r="K77" i="4"/>
  <c r="K78" i="4"/>
  <c r="L78" i="4" s="1"/>
  <c r="M78" i="4" s="1"/>
  <c r="K79" i="4"/>
  <c r="L79" i="4" s="1"/>
  <c r="M79" i="4" s="1"/>
  <c r="K80" i="4"/>
  <c r="L80" i="4" s="1"/>
  <c r="M80" i="4" s="1"/>
  <c r="K81" i="4"/>
  <c r="L81" i="4" s="1"/>
  <c r="M81" i="4" s="1"/>
  <c r="K82" i="4"/>
  <c r="L82" i="4" s="1"/>
  <c r="M82" i="4" s="1"/>
  <c r="K83" i="4"/>
  <c r="L83" i="4" s="1"/>
  <c r="M83" i="4" s="1"/>
  <c r="K84" i="4"/>
  <c r="L84" i="4" s="1"/>
  <c r="M84" i="4" s="1"/>
  <c r="K85" i="4"/>
  <c r="L85" i="4" s="1"/>
  <c r="M85" i="4" s="1"/>
  <c r="K86" i="4"/>
  <c r="L86" i="4" s="1"/>
  <c r="M86" i="4" s="1"/>
  <c r="K87" i="4"/>
  <c r="L87" i="4" s="1"/>
  <c r="M87" i="4" s="1"/>
  <c r="K88" i="4"/>
  <c r="K89" i="4"/>
  <c r="K90" i="4"/>
  <c r="K91" i="4"/>
  <c r="K92" i="4"/>
  <c r="L92" i="4" s="1"/>
  <c r="M92" i="4" s="1"/>
  <c r="K93" i="4"/>
  <c r="L93" i="4" s="1"/>
  <c r="M93" i="4" s="1"/>
  <c r="K94" i="4"/>
  <c r="L94" i="4" s="1"/>
  <c r="M94" i="4" s="1"/>
  <c r="K95" i="4"/>
  <c r="L95" i="4" s="1"/>
  <c r="M95" i="4" s="1"/>
  <c r="K96" i="4"/>
  <c r="L96" i="4" s="1"/>
  <c r="M96" i="4" s="1"/>
  <c r="K97" i="4"/>
  <c r="L97" i="4" s="1"/>
  <c r="M97" i="4" s="1"/>
  <c r="K98" i="4"/>
  <c r="L98" i="4" s="1"/>
  <c r="M98" i="4" s="1"/>
  <c r="K99" i="4"/>
  <c r="L99" i="4" s="1"/>
  <c r="M99" i="4" s="1"/>
  <c r="K100" i="4"/>
  <c r="L100" i="4" s="1"/>
  <c r="M100" i="4" s="1"/>
  <c r="K101" i="4"/>
  <c r="L101" i="4" s="1"/>
  <c r="M101" i="4" s="1"/>
  <c r="K102" i="4"/>
  <c r="K103" i="4"/>
  <c r="K104" i="4"/>
  <c r="K105" i="4"/>
  <c r="K106" i="4"/>
  <c r="L106" i="4" s="1"/>
  <c r="M106" i="4" s="1"/>
  <c r="K107" i="4"/>
  <c r="L107" i="4" s="1"/>
  <c r="M107" i="4" s="1"/>
  <c r="K108" i="4"/>
  <c r="L108" i="4" s="1"/>
  <c r="M108" i="4" s="1"/>
  <c r="K109" i="4"/>
  <c r="L109" i="4" s="1"/>
  <c r="M109" i="4" s="1"/>
  <c r="K110" i="4"/>
  <c r="L110" i="4" s="1"/>
  <c r="M110" i="4" s="1"/>
  <c r="K111" i="4"/>
  <c r="L111" i="4" s="1"/>
  <c r="M111" i="4" s="1"/>
  <c r="K112" i="4"/>
  <c r="L112" i="4" s="1"/>
  <c r="M112" i="4" s="1"/>
  <c r="K113" i="4"/>
  <c r="L113" i="4" s="1"/>
  <c r="M113" i="4" s="1"/>
  <c r="K114" i="4"/>
  <c r="L114" i="4" s="1"/>
  <c r="M114" i="4" s="1"/>
  <c r="K115" i="4"/>
  <c r="L115" i="4" s="1"/>
  <c r="M115" i="4" s="1"/>
  <c r="K116" i="4"/>
  <c r="K117" i="4"/>
  <c r="K118" i="4"/>
  <c r="K119" i="4"/>
  <c r="K120" i="4"/>
  <c r="L120" i="4" s="1"/>
  <c r="M120" i="4" s="1"/>
  <c r="K121" i="4"/>
  <c r="L121" i="4" s="1"/>
  <c r="M121" i="4" s="1"/>
  <c r="K122" i="4"/>
  <c r="L122" i="4" s="1"/>
  <c r="M122" i="4" s="1"/>
  <c r="K123" i="4"/>
  <c r="L123" i="4" s="1"/>
  <c r="M123" i="4" s="1"/>
  <c r="K124" i="4"/>
  <c r="L124" i="4" s="1"/>
  <c r="M124" i="4" s="1"/>
  <c r="K125" i="4"/>
  <c r="L125" i="4" s="1"/>
  <c r="M125" i="4" s="1"/>
  <c r="K126" i="4"/>
  <c r="L126" i="4" s="1"/>
  <c r="M126" i="4" s="1"/>
  <c r="K127" i="4"/>
  <c r="L127" i="4" s="1"/>
  <c r="M127" i="4" s="1"/>
  <c r="K128" i="4"/>
  <c r="L128" i="4" s="1"/>
  <c r="M128" i="4" s="1"/>
  <c r="K129" i="4"/>
  <c r="L129" i="4" s="1"/>
  <c r="M129" i="4" s="1"/>
  <c r="K130" i="4"/>
  <c r="K131" i="4"/>
  <c r="K132" i="4"/>
  <c r="K133" i="4"/>
  <c r="K134" i="4"/>
  <c r="L134" i="4" s="1"/>
  <c r="M134" i="4" s="1"/>
  <c r="K135" i="4"/>
  <c r="L135" i="4" s="1"/>
  <c r="M135" i="4" s="1"/>
  <c r="K136" i="4"/>
  <c r="L136" i="4" s="1"/>
  <c r="M136" i="4" s="1"/>
  <c r="K137" i="4"/>
  <c r="L137" i="4" s="1"/>
  <c r="M137" i="4" s="1"/>
  <c r="K138" i="4"/>
  <c r="L138" i="4" s="1"/>
  <c r="M138" i="4" s="1"/>
  <c r="K139" i="4"/>
  <c r="L139" i="4" s="1"/>
  <c r="M139" i="4" s="1"/>
  <c r="K140" i="4"/>
  <c r="L140" i="4" s="1"/>
  <c r="M140" i="4" s="1"/>
  <c r="K141" i="4"/>
  <c r="L141" i="4" s="1"/>
  <c r="M141" i="4" s="1"/>
  <c r="K142" i="4"/>
  <c r="L142" i="4" s="1"/>
  <c r="M142" i="4" s="1"/>
  <c r="K143" i="4"/>
  <c r="L143" i="4" s="1"/>
  <c r="M143" i="4" s="1"/>
  <c r="K144" i="4"/>
  <c r="K145" i="4"/>
  <c r="K146" i="4"/>
  <c r="K147" i="4"/>
  <c r="K148" i="4"/>
  <c r="L148" i="4" s="1"/>
  <c r="M148" i="4" s="1"/>
  <c r="K149" i="4"/>
  <c r="L149" i="4" s="1"/>
  <c r="M149" i="4" s="1"/>
  <c r="K150" i="4"/>
  <c r="L150" i="4" s="1"/>
  <c r="M150" i="4" s="1"/>
  <c r="K151" i="4"/>
  <c r="L151" i="4" s="1"/>
  <c r="M151" i="4" s="1"/>
  <c r="K152" i="4"/>
  <c r="L152" i="4" s="1"/>
  <c r="M152" i="4" s="1"/>
  <c r="K153" i="4"/>
  <c r="L153" i="4" s="1"/>
  <c r="M153" i="4" s="1"/>
  <c r="K154" i="4"/>
  <c r="L154" i="4" s="1"/>
  <c r="M154" i="4" s="1"/>
  <c r="K155" i="4"/>
  <c r="L155" i="4" s="1"/>
  <c r="M155" i="4" s="1"/>
  <c r="K156" i="4"/>
  <c r="L156" i="4" s="1"/>
  <c r="M156" i="4" s="1"/>
  <c r="K157" i="4"/>
  <c r="L157" i="4" s="1"/>
  <c r="M157" i="4" s="1"/>
  <c r="K158" i="4"/>
  <c r="K159" i="4"/>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4">
    <bk>
      <extLst>
        <ext uri="{3e2802c4-a4d2-4d8b-9148-e3be6c30e623}">
          <xlrd:rvb i="0"/>
        </ext>
      </extLst>
    </bk>
    <bk>
      <extLst>
        <ext uri="{3e2802c4-a4d2-4d8b-9148-e3be6c30e623}">
          <xlrd:rvb i="49"/>
        </ext>
      </extLst>
    </bk>
    <bk>
      <extLst>
        <ext uri="{3e2802c4-a4d2-4d8b-9148-e3be6c30e623}">
          <xlrd:rvb i="95"/>
        </ext>
      </extLst>
    </bk>
    <bk>
      <extLst>
        <ext uri="{3e2802c4-a4d2-4d8b-9148-e3be6c30e623}">
          <xlrd:rvb i="138"/>
        </ext>
      </extLst>
    </bk>
    <bk>
      <extLst>
        <ext uri="{3e2802c4-a4d2-4d8b-9148-e3be6c30e623}">
          <xlrd:rvb i="180"/>
        </ext>
      </extLst>
    </bk>
    <bk>
      <extLst>
        <ext uri="{3e2802c4-a4d2-4d8b-9148-e3be6c30e623}">
          <xlrd:rvb i="223"/>
        </ext>
      </extLst>
    </bk>
    <bk>
      <extLst>
        <ext uri="{3e2802c4-a4d2-4d8b-9148-e3be6c30e623}">
          <xlrd:rvb i="264"/>
        </ext>
      </extLst>
    </bk>
    <bk>
      <extLst>
        <ext uri="{3e2802c4-a4d2-4d8b-9148-e3be6c30e623}">
          <xlrd:rvb i="306"/>
        </ext>
      </extLst>
    </bk>
    <bk>
      <extLst>
        <ext uri="{3e2802c4-a4d2-4d8b-9148-e3be6c30e623}">
          <xlrd:rvb i="350"/>
        </ext>
      </extLst>
    </bk>
    <bk>
      <extLst>
        <ext uri="{3e2802c4-a4d2-4d8b-9148-e3be6c30e623}">
          <xlrd:rvb i="390"/>
        </ext>
      </extLst>
    </bk>
    <bk>
      <extLst>
        <ext uri="{3e2802c4-a4d2-4d8b-9148-e3be6c30e623}">
          <xlrd:rvb i="428"/>
        </ext>
      </extLst>
    </bk>
    <bk>
      <extLst>
        <ext uri="{3e2802c4-a4d2-4d8b-9148-e3be6c30e623}">
          <xlrd:rvb i="466"/>
        </ext>
      </extLst>
    </bk>
    <bk>
      <extLst>
        <ext uri="{3e2802c4-a4d2-4d8b-9148-e3be6c30e623}">
          <xlrd:rvb i="508"/>
        </ext>
      </extLst>
    </bk>
    <bk>
      <extLst>
        <ext uri="{3e2802c4-a4d2-4d8b-9148-e3be6c30e623}">
          <xlrd:rvb i="552"/>
        </ext>
      </extLst>
    </bk>
  </futureMetadata>
  <valueMetadata count="14">
    <bk>
      <rc t="1" v="0"/>
    </bk>
    <bk>
      <rc t="1" v="1"/>
    </bk>
    <bk>
      <rc t="1" v="2"/>
    </bk>
    <bk>
      <rc t="1" v="3"/>
    </bk>
    <bk>
      <rc t="1" v="4"/>
    </bk>
    <bk>
      <rc t="1" v="5"/>
    </bk>
    <bk>
      <rc t="1" v="6"/>
    </bk>
    <bk>
      <rc t="1" v="7"/>
    </bk>
    <bk>
      <rc t="1" v="8"/>
    </bk>
    <bk>
      <rc t="1" v="9"/>
    </bk>
    <bk>
      <rc t="1" v="10"/>
    </bk>
    <bk>
      <rc t="1" v="11"/>
    </bk>
    <bk>
      <rc t="1" v="12"/>
    </bk>
    <bk>
      <rc t="1" v="13"/>
    </bk>
  </valueMetadata>
</metadata>
</file>

<file path=xl/sharedStrings.xml><?xml version="1.0" encoding="utf-8"?>
<sst xmlns="http://schemas.openxmlformats.org/spreadsheetml/2006/main" count="930" uniqueCount="169">
  <si>
    <t>Ann K. Emery</t>
  </si>
  <si>
    <t>Depict Data Studio</t>
  </si>
  <si>
    <t>Contact</t>
  </si>
  <si>
    <t>Blog</t>
  </si>
  <si>
    <t>https://depictdatastudio.com/</t>
  </si>
  <si>
    <t>LinkedIn</t>
  </si>
  <si>
    <t>https://www.linkedin.com/in/annkemery/</t>
  </si>
  <si>
    <t>Data Training</t>
  </si>
  <si>
    <t>Courses</t>
  </si>
  <si>
    <t>Private Workshops</t>
  </si>
  <si>
    <t>Keynotes</t>
  </si>
  <si>
    <t>https://depictdatastudio.com/keynotes/</t>
  </si>
  <si>
    <t>My Goal</t>
  </si>
  <si>
    <t>Beginner</t>
  </si>
  <si>
    <t>"I dread using Excel."</t>
  </si>
  <si>
    <t>"I don't know where to start."</t>
  </si>
  <si>
    <t>"I've never heard of pivot tables."</t>
  </si>
  <si>
    <t>Intermediate</t>
  </si>
  <si>
    <t>Advanced</t>
  </si>
  <si>
    <t/>
  </si>
  <si>
    <t>Days in Program</t>
  </si>
  <si>
    <t>Months in Program</t>
  </si>
  <si>
    <t>Income: Less than $100k vs. $100k or more</t>
  </si>
  <si>
    <t>I love using pivot tables for this type of dataset—where every variable is structured a little bit differently. In other words, we’ve got a mix of numbers, categories, dates, and so on, so using a different formula to summarize every column is time-consuming and error-prone.</t>
  </si>
  <si>
    <t>Ensure that Pivot Table Prerequisites are Met</t>
  </si>
  <si>
    <t>There are two main requirements:</t>
  </si>
  <si>
    <t>Every column must have a label.</t>
  </si>
  <si>
    <t>Contiguous cells (No completely empty rows or columns; Swiss cheese pattern okay).</t>
  </si>
  <si>
    <t>Insert a Pivot Table</t>
  </si>
  <si>
    <t>Click on the upper left corner of your clean data (usually, but not always, cell A1).</t>
  </si>
  <si>
    <t>Insert --&gt; Pivot Table</t>
  </si>
  <si>
    <t>Familiarize Yourself with the New Pivot Sheet</t>
  </si>
  <si>
    <t>Pivot Table Fields</t>
  </si>
  <si>
    <t>Filters</t>
  </si>
  <si>
    <t>Columns</t>
  </si>
  <si>
    <t>Rows</t>
  </si>
  <si>
    <t>Values</t>
  </si>
  <si>
    <t>Drag and Drop Your Variables!</t>
  </si>
  <si>
    <r>
      <t xml:space="preserve">Drag </t>
    </r>
    <r>
      <rPr>
        <i/>
        <sz val="11"/>
        <color theme="1"/>
        <rFont val="Montserrat"/>
        <scheme val="minor"/>
      </rPr>
      <t>ID</t>
    </r>
    <r>
      <rPr>
        <sz val="11"/>
        <color theme="1"/>
        <rFont val="Montserrat"/>
        <scheme val="minor"/>
      </rPr>
      <t xml:space="preserve"> into </t>
    </r>
    <r>
      <rPr>
        <i/>
        <sz val="11"/>
        <color theme="1"/>
        <rFont val="Montserrat"/>
        <scheme val="minor"/>
      </rPr>
      <t>Values</t>
    </r>
  </si>
  <si>
    <t>Value Field Settings --&gt; Summarize value field by: Count</t>
  </si>
  <si>
    <t>Drag Program Site into Rows</t>
  </si>
  <si>
    <t>Drag Program Site into Columns</t>
  </si>
  <si>
    <t>Drag Language into Rows</t>
  </si>
  <si>
    <t>How many people fall into each category for…</t>
  </si>
  <si>
    <t>Income</t>
  </si>
  <si>
    <t>Work Setting</t>
  </si>
  <si>
    <t>City</t>
  </si>
  <si>
    <t>State</t>
  </si>
  <si>
    <t>Zip Code</t>
  </si>
  <si>
    <t>What about cross-tabs?</t>
  </si>
  <si>
    <t>Language x Program Site</t>
  </si>
  <si>
    <t>Income x Work Setting</t>
  </si>
  <si>
    <t>State x Years of Experience</t>
  </si>
  <si>
    <t>Use pivot tables, pivot charts, &amp; slicers.</t>
  </si>
  <si>
    <t>Beginners: Use pivot tables &amp; pivot charts.</t>
  </si>
  <si>
    <t>Advanced spreadsheet users: Use regular tables (with formulas) &amp; regular charts.</t>
  </si>
  <si>
    <t>ID</t>
  </si>
  <si>
    <t>Program Site</t>
  </si>
  <si>
    <t>Primary Language Spoken</t>
  </si>
  <si>
    <t>Start Date</t>
  </si>
  <si>
    <t>End Date</t>
  </si>
  <si>
    <t>Household Income</t>
  </si>
  <si>
    <t>Years of Experience</t>
  </si>
  <si>
    <t>Site A</t>
  </si>
  <si>
    <t>English</t>
  </si>
  <si>
    <t>He/him</t>
  </si>
  <si>
    <t>Self employed</t>
  </si>
  <si>
    <t>10-15 years</t>
  </si>
  <si>
    <t>Site B</t>
  </si>
  <si>
    <t>Retired</t>
  </si>
  <si>
    <t>Non-profit</t>
  </si>
  <si>
    <t>They/them</t>
  </si>
  <si>
    <t>Government</t>
  </si>
  <si>
    <t>She/her</t>
  </si>
  <si>
    <t>15-20 years</t>
  </si>
  <si>
    <t>Spanish</t>
  </si>
  <si>
    <t>20+ years</t>
  </si>
  <si>
    <t>For-profit</t>
  </si>
  <si>
    <t>2-5 years</t>
  </si>
  <si>
    <t>Portuguese</t>
  </si>
  <si>
    <t>College</t>
  </si>
  <si>
    <t>Vietnamese</t>
  </si>
  <si>
    <t>5-10 years</t>
  </si>
  <si>
    <t>Prefer not to say</t>
  </si>
  <si>
    <t>Student</t>
  </si>
  <si>
    <t>0-2 years</t>
  </si>
  <si>
    <t>Farsi</t>
  </si>
  <si>
    <t>Foundation</t>
  </si>
  <si>
    <t>K-12 Setting</t>
  </si>
  <si>
    <t>Self Employed</t>
  </si>
  <si>
    <t>French</t>
  </si>
  <si>
    <t>Months in Program - Grouped</t>
  </si>
  <si>
    <t>Income - More or Less than $100k</t>
  </si>
  <si>
    <t>Site C</t>
  </si>
  <si>
    <t>WAIT! Make sure you're making the right type of dashboard:</t>
  </si>
  <si>
    <t>Now let's make an interactive dashboard:</t>
  </si>
  <si>
    <t>Click on one of the pivot tables.</t>
  </si>
  <si>
    <t>Insert --&gt; Pivot Chart.</t>
  </si>
  <si>
    <t>Make a couple charts:</t>
  </si>
  <si>
    <r>
      <rPr>
        <b/>
        <sz val="11"/>
        <color theme="1"/>
        <rFont val="Montserrat"/>
        <scheme val="minor"/>
      </rPr>
      <t>Interactive</t>
    </r>
    <r>
      <rPr>
        <sz val="11"/>
        <color theme="1"/>
        <rFont val="Montserrat"/>
        <family val="2"/>
        <scheme val="minor"/>
      </rPr>
      <t xml:space="preserve"> visualizations work great for </t>
    </r>
    <r>
      <rPr>
        <b/>
        <sz val="11"/>
        <color theme="1"/>
        <rFont val="Montserrat"/>
        <scheme val="minor"/>
      </rPr>
      <t>technical</t>
    </r>
    <r>
      <rPr>
        <sz val="11"/>
        <color theme="1"/>
        <rFont val="Montserrat"/>
        <family val="2"/>
        <scheme val="minor"/>
      </rPr>
      <t xml:space="preserve"> audiences with</t>
    </r>
    <r>
      <rPr>
        <b/>
        <sz val="11"/>
        <color theme="1"/>
        <rFont val="Montserrat"/>
        <scheme val="minor"/>
      </rPr>
      <t xml:space="preserve"> time to spare</t>
    </r>
    <r>
      <rPr>
        <sz val="11"/>
        <color theme="1"/>
        <rFont val="Montserrat"/>
        <family val="2"/>
        <scheme val="minor"/>
      </rPr>
      <t>:</t>
    </r>
  </si>
  <si>
    <r>
      <rPr>
        <b/>
        <sz val="11"/>
        <color theme="1"/>
        <rFont val="Montserrat"/>
        <scheme val="minor"/>
      </rPr>
      <t>Static</t>
    </r>
    <r>
      <rPr>
        <sz val="11"/>
        <color theme="1"/>
        <rFont val="Montserrat"/>
        <scheme val="minor"/>
      </rPr>
      <t xml:space="preserve"> visualizations (one-pagers, infographics, reports, slides) work great for </t>
    </r>
    <r>
      <rPr>
        <b/>
        <sz val="11"/>
        <color theme="1"/>
        <rFont val="Montserrat"/>
        <scheme val="minor"/>
      </rPr>
      <t>non-technical</t>
    </r>
    <r>
      <rPr>
        <sz val="11"/>
        <color theme="1"/>
        <rFont val="Montserrat"/>
        <scheme val="minor"/>
      </rPr>
      <t xml:space="preserve"> or </t>
    </r>
    <r>
      <rPr>
        <b/>
        <sz val="11"/>
        <color theme="1"/>
        <rFont val="Montserrat"/>
        <scheme val="minor"/>
      </rPr>
      <t>busy</t>
    </r>
    <r>
      <rPr>
        <sz val="11"/>
        <color theme="1"/>
        <rFont val="Montserrat"/>
        <scheme val="minor"/>
      </rPr>
      <t xml:space="preserve"> audiences:</t>
    </r>
  </si>
  <si>
    <t>Click on one of the pivot charts.</t>
  </si>
  <si>
    <t>Insert --&gt; Slicer.</t>
  </si>
  <si>
    <r>
      <t xml:space="preserve">Choose which variable to slice by (e.g., </t>
    </r>
    <r>
      <rPr>
        <i/>
        <sz val="11"/>
        <color theme="1"/>
        <rFont val="Montserrat"/>
        <scheme val="minor"/>
      </rPr>
      <t>Program Site</t>
    </r>
    <r>
      <rPr>
        <sz val="11"/>
        <color theme="1"/>
        <rFont val="Montserrat"/>
        <family val="2"/>
        <scheme val="minor"/>
      </rPr>
      <t>).</t>
    </r>
  </si>
  <si>
    <t>Connect the slicer to all the charts.</t>
  </si>
  <si>
    <t>Click on the slicer to activate it.</t>
  </si>
  <si>
    <t>Slicer --&gt; Report Connections.</t>
  </si>
  <si>
    <t>How to Make Interactive Dashboards in Excel</t>
  </si>
  <si>
    <r>
      <rPr>
        <b/>
        <i/>
        <sz val="12"/>
        <color theme="4"/>
        <rFont val="Montserrat"/>
        <scheme val="minor"/>
      </rPr>
      <t>Rename</t>
    </r>
    <r>
      <rPr>
        <b/>
        <sz val="12"/>
        <color theme="4"/>
        <rFont val="Montserrat"/>
        <scheme val="minor"/>
      </rPr>
      <t xml:space="preserve"> each pivot table to stay organized.</t>
    </r>
  </si>
  <si>
    <t>"I've heard of pivot tables/pivot charts/slicers, but haven't used them."</t>
  </si>
  <si>
    <t>"I have a general sense of how to use pivot tables/pivot charts/slicers."</t>
  </si>
  <si>
    <t>Pronouns</t>
  </si>
  <si>
    <t>She/they</t>
  </si>
  <si>
    <t>https://courses.depictdatastudio.com/</t>
  </si>
  <si>
    <t>https://depictdatastudio.com/workshops/</t>
  </si>
  <si>
    <t>"I tried making an interactive dashboard, but got stuck."</t>
  </si>
  <si>
    <t>"I need a refresher."</t>
  </si>
  <si>
    <t>"I could teach someone else how to make interactive dashboards in Excel."</t>
  </si>
  <si>
    <t>"I make interactive dashboards all the time."</t>
  </si>
  <si>
    <t>You'll need to link these 4 elements:</t>
  </si>
  <si>
    <t>Let's move you up a half-step.</t>
  </si>
  <si>
    <t>❶ Dataset</t>
  </si>
  <si>
    <t>Terminology:</t>
  </si>
  <si>
    <t>Benefits of Excel Tables:</t>
  </si>
  <si>
    <r>
      <rPr>
        <b/>
        <sz val="11"/>
        <color theme="1"/>
        <rFont val="Montserrat"/>
        <scheme val="minor"/>
      </rPr>
      <t>t</t>
    </r>
    <r>
      <rPr>
        <sz val="11"/>
        <color theme="1"/>
        <rFont val="Montserrat"/>
        <scheme val="minor"/>
      </rPr>
      <t>able: Generic term for a collection of rows and columns</t>
    </r>
  </si>
  <si>
    <r>
      <rPr>
        <b/>
        <sz val="11"/>
        <color theme="1"/>
        <rFont val="Montserrat"/>
        <scheme val="minor"/>
      </rPr>
      <t>T</t>
    </r>
    <r>
      <rPr>
        <sz val="11"/>
        <color theme="1"/>
        <rFont val="Montserrat"/>
        <scheme val="minor"/>
      </rPr>
      <t>able: A specific feature of Excel</t>
    </r>
  </si>
  <si>
    <t>Adds frozen panes, filters, and easy calculations</t>
  </si>
  <si>
    <t>Less likely to have typos in formulas</t>
  </si>
  <si>
    <t>Tips:</t>
  </si>
  <si>
    <t>Let's practice:</t>
  </si>
  <si>
    <r>
      <t xml:space="preserve">Add TONS of new columns off to the right in </t>
    </r>
    <r>
      <rPr>
        <sz val="11"/>
        <color rgb="FFFF0000"/>
        <rFont val="Montserrat"/>
        <scheme val="minor"/>
      </rPr>
      <t>bright red</t>
    </r>
    <r>
      <rPr>
        <sz val="11"/>
        <color theme="1"/>
        <rFont val="Montserrat"/>
        <family val="2"/>
        <scheme val="minor"/>
      </rPr>
      <t>.</t>
    </r>
  </si>
  <si>
    <t>https://depictdatastudio.com/contiguous-datasets-a-critical-prerequisite-for-useful-data-visualization/</t>
  </si>
  <si>
    <t>Blog post:</t>
  </si>
  <si>
    <r>
      <t xml:space="preserve">Easy to </t>
    </r>
    <r>
      <rPr>
        <i/>
        <sz val="11"/>
        <color theme="1"/>
        <rFont val="Montserrat"/>
        <scheme val="minor"/>
      </rPr>
      <t>append</t>
    </r>
    <r>
      <rPr>
        <sz val="11"/>
        <color theme="1"/>
        <rFont val="Montserrat"/>
        <scheme val="minor"/>
      </rPr>
      <t xml:space="preserve"> datasets for recurring analyses (to have a single contiguous dataset)</t>
    </r>
  </si>
  <si>
    <r>
      <t xml:space="preserve">Build a Single </t>
    </r>
    <r>
      <rPr>
        <b/>
        <i/>
        <sz val="12"/>
        <color theme="4"/>
        <rFont val="Montserrat"/>
        <scheme val="minor"/>
      </rPr>
      <t xml:space="preserve">Contiguous </t>
    </r>
    <r>
      <rPr>
        <b/>
        <sz val="12"/>
        <color theme="4"/>
        <rFont val="Montserrat"/>
        <scheme val="minor"/>
      </rPr>
      <t>Dataset</t>
    </r>
  </si>
  <si>
    <t>Recode Variables</t>
  </si>
  <si>
    <t>Anything that might be graphed… needs its own column!</t>
  </si>
  <si>
    <r>
      <rPr>
        <i/>
        <sz val="11"/>
        <color rgb="FF000000"/>
        <rFont val="Montserrat"/>
        <scheme val="minor"/>
      </rPr>
      <t xml:space="preserve">Location: New Worksheet </t>
    </r>
    <r>
      <rPr>
        <sz val="11"/>
        <color rgb="FF000000"/>
        <rFont val="Montserrat"/>
        <scheme val="minor"/>
      </rPr>
      <t xml:space="preserve">(for the first one) and </t>
    </r>
    <r>
      <rPr>
        <i/>
        <sz val="11"/>
        <color rgb="FF000000"/>
        <rFont val="Montserrat"/>
        <scheme val="minor"/>
      </rPr>
      <t>Existing Worksheet</t>
    </r>
    <r>
      <rPr>
        <sz val="11"/>
        <color rgb="FF000000"/>
        <rFont val="Montserrat"/>
        <scheme val="minor"/>
      </rPr>
      <t xml:space="preserve"> (for the dozens of tables after that)</t>
    </r>
  </si>
  <si>
    <t>Let's Practice!</t>
  </si>
  <si>
    <r>
      <rPr>
        <b/>
        <i/>
        <sz val="12"/>
        <color theme="4"/>
        <rFont val="Montserrat"/>
        <scheme val="minor"/>
      </rPr>
      <t>Refresh</t>
    </r>
    <r>
      <rPr>
        <b/>
        <sz val="12"/>
        <color theme="4"/>
        <rFont val="Montserrat"/>
        <family val="2"/>
        <scheme val="minor"/>
      </rPr>
      <t xml:space="preserve"> the pivot table(s) as needed.</t>
    </r>
  </si>
  <si>
    <r>
      <t xml:space="preserve">Adjust the </t>
    </r>
    <r>
      <rPr>
        <b/>
        <i/>
        <sz val="12"/>
        <color theme="4"/>
        <rFont val="Montserrat"/>
        <scheme val="minor"/>
      </rPr>
      <t>Options</t>
    </r>
    <r>
      <rPr>
        <b/>
        <sz val="12"/>
        <color theme="4"/>
        <rFont val="Montserrat"/>
        <scheme val="minor"/>
      </rPr>
      <t xml:space="preserve"> as needed.</t>
    </r>
  </si>
  <si>
    <r>
      <rPr>
        <sz val="18"/>
        <color theme="0"/>
        <rFont val="Calibri"/>
        <family val="2"/>
      </rPr>
      <t>❸</t>
    </r>
    <r>
      <rPr>
        <b/>
        <sz val="18"/>
        <color theme="0"/>
        <rFont val="Montserrat"/>
        <family val="2"/>
      </rPr>
      <t xml:space="preserve"> Pivot Charts</t>
    </r>
  </si>
  <si>
    <r>
      <rPr>
        <b/>
        <sz val="18"/>
        <color theme="0"/>
        <rFont val="Calibri"/>
        <family val="2"/>
      </rPr>
      <t>❹</t>
    </r>
    <r>
      <rPr>
        <b/>
        <sz val="25.2"/>
        <color theme="0"/>
        <rFont val="Montserrat"/>
        <family val="2"/>
      </rPr>
      <t xml:space="preserve"> </t>
    </r>
    <r>
      <rPr>
        <b/>
        <sz val="18"/>
        <color theme="0"/>
        <rFont val="Montserrat"/>
        <family val="2"/>
      </rPr>
      <t>Slicers</t>
    </r>
  </si>
  <si>
    <t xml:space="preserve">Format the slicer as needed. </t>
  </si>
  <si>
    <t>(color, size, etc.)</t>
  </si>
  <si>
    <t>Brand colors</t>
  </si>
  <si>
    <t>Colorblindness</t>
  </si>
  <si>
    <t>Color contrast</t>
  </si>
  <si>
    <t>Intuitive colors (binary, sequential, diverging, categorical)</t>
  </si>
  <si>
    <t>Format format format!</t>
  </si>
  <si>
    <t>Brand fonts</t>
  </si>
  <si>
    <t>Horizontal text</t>
  </si>
  <si>
    <t>Avoid ALL CAPS</t>
  </si>
  <si>
    <t>Decorate sparingly (italics, underlines, bold)</t>
  </si>
  <si>
    <t>Grayscale printing (outline touching shapes in white)</t>
  </si>
  <si>
    <t>Page numbers</t>
  </si>
  <si>
    <t>Contact info</t>
  </si>
  <si>
    <t>Intro text at the top</t>
  </si>
  <si>
    <t>Explanatory text (concatenated)</t>
  </si>
  <si>
    <r>
      <t>Best practices for</t>
    </r>
    <r>
      <rPr>
        <b/>
        <sz val="11"/>
        <color theme="1"/>
        <rFont val="Montserrat"/>
        <scheme val="minor"/>
      </rPr>
      <t xml:space="preserve"> color:</t>
    </r>
  </si>
  <si>
    <r>
      <t>Best practices for</t>
    </r>
    <r>
      <rPr>
        <b/>
        <sz val="11"/>
        <color theme="1"/>
        <rFont val="Montserrat"/>
        <scheme val="minor"/>
      </rPr>
      <t xml:space="preserve"> text:</t>
    </r>
  </si>
  <si>
    <t xml:space="preserve">Make a slicer(s): </t>
  </si>
  <si>
    <t>Text hierarchy with built-in styles</t>
  </si>
  <si>
    <t>Left-align text; right-align numbers</t>
  </si>
  <si>
    <t>Use Helper Cells to have more control over chart types and formatting</t>
  </si>
  <si>
    <t>(e.g., Helper Cells to build a map indirectly from a pivot table)</t>
  </si>
  <si>
    <t>Move the charts to the dashboard sheet.</t>
  </si>
  <si>
    <r>
      <rPr>
        <sz val="18"/>
        <color theme="0"/>
        <rFont val="Calibri"/>
        <family val="2"/>
      </rPr>
      <t>❷</t>
    </r>
    <r>
      <rPr>
        <b/>
        <sz val="18"/>
        <color theme="0"/>
        <rFont val="Montserrat"/>
        <family val="2"/>
      </rPr>
      <t xml:space="preserve"> Tabulate the Dataset</t>
    </r>
    <r>
      <rPr>
        <b/>
        <sz val="18"/>
        <color theme="0"/>
        <rFont val="Montserrat"/>
      </rPr>
      <t xml:space="preserve"> with Pivot Tables</t>
    </r>
  </si>
  <si>
    <t>Recommended: Use an Excel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</si>
</sst>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0.0"/>
  </numFmts>
  <fonts count="32" x14ac:knownFonts="1">
    <font>
      <sz val="11"/>
      <color theme="1"/>
      <name val="Montserrat"/>
      <family val="2"/>
      <scheme val="minor"/>
    </font>
    <font>
      <sz val="11"/>
      <color theme="1"/>
      <name val="Montserrat"/>
      <family val="2"/>
      <scheme val="minor"/>
    </font>
    <font>
      <u/>
      <sz val="11"/>
      <color theme="10"/>
      <name val="Montserrat"/>
      <family val="2"/>
      <scheme val="minor"/>
    </font>
    <font>
      <b/>
      <sz val="24"/>
      <name val="Montserrat"/>
      <family val="2"/>
      <scheme val="major"/>
    </font>
    <font>
      <b/>
      <sz val="18"/>
      <color theme="0"/>
      <name val="Montserrat"/>
      <scheme val="minor"/>
    </font>
    <font>
      <sz val="11"/>
      <color theme="0"/>
      <name val="Montserrat"/>
      <scheme val="minor"/>
    </font>
    <font>
      <sz val="11"/>
      <color theme="1"/>
      <name val="Montserrat"/>
      <scheme val="minor"/>
    </font>
    <font>
      <b/>
      <sz val="12"/>
      <color theme="4"/>
      <name val="Montserrat"/>
      <family val="2"/>
      <scheme val="minor"/>
    </font>
    <font>
      <b/>
      <sz val="12"/>
      <color theme="4"/>
      <name val="Montserrat"/>
      <scheme val="minor"/>
    </font>
    <font>
      <i/>
      <sz val="11"/>
      <color theme="1"/>
      <name val="Montserrat"/>
      <scheme val="minor"/>
    </font>
    <font>
      <sz val="11"/>
      <color rgb="FF000000"/>
      <name val="Montserrat"/>
      <scheme val="minor"/>
    </font>
    <font>
      <b/>
      <sz val="18"/>
      <color theme="0"/>
      <name val="Montserrat"/>
      <family val="2"/>
      <scheme val="minor"/>
    </font>
    <font>
      <b/>
      <sz val="18"/>
      <color theme="0"/>
      <name val="Montserrat"/>
      <family val="2"/>
    </font>
    <font>
      <sz val="11"/>
      <color theme="8"/>
      <name val="Montserrat"/>
      <scheme val="minor"/>
    </font>
    <font>
      <b/>
      <sz val="18"/>
      <color theme="0"/>
      <name val="Montserrat"/>
    </font>
    <font>
      <b/>
      <sz val="16"/>
      <color theme="4"/>
      <name val="Montserrat"/>
      <family val="2"/>
      <scheme val="minor"/>
    </font>
    <font>
      <b/>
      <sz val="16"/>
      <color theme="0"/>
      <name val="Montserrat"/>
      <family val="2"/>
      <scheme val="minor"/>
    </font>
    <font>
      <i/>
      <sz val="11"/>
      <color rgb="FF000000"/>
      <name val="Montserrat"/>
      <scheme val="minor"/>
    </font>
    <font>
      <b/>
      <i/>
      <sz val="12"/>
      <color theme="4"/>
      <name val="Montserrat"/>
      <scheme val="minor"/>
    </font>
    <font>
      <b/>
      <sz val="11"/>
      <color theme="1"/>
      <name val="Montserrat"/>
      <scheme val="minor"/>
    </font>
    <font>
      <sz val="11"/>
      <color theme="4"/>
      <name val="Calibri"/>
      <family val="2"/>
    </font>
    <font>
      <sz val="11"/>
      <color theme="4"/>
      <name val="Montserrat"/>
      <family val="2"/>
      <scheme val="minor"/>
    </font>
    <font>
      <b/>
      <sz val="11"/>
      <color theme="4"/>
      <name val="Montserrat"/>
      <scheme val="minor"/>
    </font>
    <font>
      <sz val="11"/>
      <color rgb="FFFF0000"/>
      <name val="Montserrat"/>
      <scheme val="minor"/>
    </font>
    <font>
      <sz val="18"/>
      <color theme="0"/>
      <name val="Calibri"/>
      <family val="2"/>
    </font>
    <font>
      <b/>
      <sz val="18"/>
      <color theme="0"/>
      <name val="Calibri"/>
      <family val="2"/>
    </font>
    <font>
      <b/>
      <sz val="25.2"/>
      <color theme="0"/>
      <name val="Montserrat"/>
      <family val="2"/>
    </font>
    <font>
      <sz val="11"/>
      <color rgb="FFFF0000"/>
      <name val="Montserrat"/>
      <family val="2"/>
      <scheme val="minor"/>
    </font>
    <font>
      <sz val="11"/>
      <name val="Montserrat"/>
      <scheme val="minor"/>
    </font>
    <font>
      <b/>
      <sz val="11"/>
      <name val="Montserrat"/>
      <family val="2"/>
      <scheme val="minor"/>
    </font>
    <font>
      <b/>
      <sz val="11"/>
      <color rgb="FFFF0000"/>
      <name val="Montserrat"/>
      <family val="2"/>
      <scheme val="minor"/>
    </font>
    <font>
      <sz val="11"/>
      <name val="Montserrat"/>
      <family val="2"/>
      <scheme val="minor"/>
    </font>
  </fonts>
  <fills count="3">
    <fill>
      <patternFill patternType="none"/>
    </fill>
    <fill>
      <patternFill patternType="gray125"/>
    </fill>
    <fill>
      <patternFill patternType="solid">
        <fgColor theme="4"/>
        <bgColor indexed="64"/>
      </patternFill>
    </fill>
  </fills>
  <borders count="1">
    <border>
      <left/>
      <right/>
      <top/>
      <bottom/>
      <diagonal/>
    </border>
  </borders>
  <cellStyleXfs count="7">
    <xf numFmtId="0" fontId="0" fillId="0" borderId="0"/>
    <xf numFmtId="44" fontId="1" fillId="0" borderId="0" applyFont="0" applyFill="0" applyBorder="0" applyAlignment="0" applyProtection="0"/>
    <xf numFmtId="0" fontId="3" fillId="0" borderId="0" applyNumberFormat="0" applyFill="0" applyAlignment="0" applyProtection="0"/>
    <xf numFmtId="0" fontId="15" fillId="0" borderId="0" applyNumberFormat="0" applyFill="0" applyAlignment="0" applyProtection="0"/>
    <xf numFmtId="0" fontId="7" fillId="0" borderId="0" applyNumberFormat="0" applyFill="0" applyAlignment="0" applyProtection="0"/>
    <xf numFmtId="0" fontId="1" fillId="0" borderId="0"/>
    <xf numFmtId="0" fontId="2" fillId="0" borderId="0" applyNumberFormat="0" applyFill="0" applyBorder="0" applyAlignment="0" applyProtection="0"/>
  </cellStyleXfs>
  <cellXfs count="56">
    <xf numFmtId="0" fontId="0" fillId="0" borderId="0" xfId="0"/>
    <xf numFmtId="0" fontId="3" fillId="0" borderId="0" xfId="2"/>
    <xf numFmtId="0" fontId="15" fillId="0" borderId="0" xfId="3"/>
    <xf numFmtId="0" fontId="1" fillId="0" borderId="0" xfId="5"/>
    <xf numFmtId="0" fontId="2" fillId="0" borderId="0" xfId="6"/>
    <xf numFmtId="0" fontId="6" fillId="0" borderId="0" xfId="0" applyFont="1" applyAlignment="1">
      <alignment horizontal="left"/>
    </xf>
    <xf numFmtId="0" fontId="11" fillId="2" borderId="0" xfId="3" applyFont="1" applyFill="1" applyAlignment="1"/>
    <xf numFmtId="0" fontId="16" fillId="2" borderId="0" xfId="3" applyFont="1" applyFill="1" applyAlignment="1"/>
    <xf numFmtId="0" fontId="0" fillId="0" borderId="0" xfId="0" applyAlignment="1">
      <alignment horizontal="left"/>
    </xf>
    <xf numFmtId="0" fontId="4" fillId="2" borderId="0" xfId="2" applyFont="1" applyFill="1" applyAlignment="1"/>
    <xf numFmtId="0" fontId="20" fillId="0" borderId="0" xfId="0" applyFont="1" applyAlignment="1">
      <alignment horizontal="center"/>
    </xf>
    <xf numFmtId="0" fontId="21" fillId="0" borderId="0" xfId="0" applyFont="1" applyAlignment="1">
      <alignment horizontal="center"/>
    </xf>
    <xf numFmtId="0" fontId="22" fillId="0" borderId="0" xfId="0" applyFont="1" applyAlignment="1">
      <alignment horizontal="center"/>
    </xf>
    <xf numFmtId="0" fontId="5" fillId="2" borderId="0" xfId="0" applyFont="1" applyFill="1"/>
    <xf numFmtId="0" fontId="6" fillId="0" borderId="0" xfId="0" applyFont="1"/>
    <xf numFmtId="0" fontId="8" fillId="0" borderId="0" xfId="4" applyFont="1" applyAlignment="1">
      <alignment horizontal="left" vertical="center"/>
    </xf>
    <xf numFmtId="0" fontId="6" fillId="0" borderId="0" xfId="0" applyFont="1" applyAlignment="1">
      <alignment vertical="center"/>
    </xf>
    <xf numFmtId="0" fontId="6" fillId="0" borderId="0" xfId="0" applyFont="1" applyAlignment="1">
      <alignment horizontal="left" vertical="center"/>
    </xf>
    <xf numFmtId="0" fontId="10" fillId="0" borderId="0" xfId="0" applyFont="1" applyAlignment="1">
      <alignment vertical="center"/>
    </xf>
    <xf numFmtId="0" fontId="10" fillId="0" borderId="0" xfId="0" applyFont="1" applyAlignment="1">
      <alignment horizontal="left" vertical="center"/>
    </xf>
    <xf numFmtId="0" fontId="17" fillId="0" borderId="0" xfId="0" applyFont="1" applyAlignment="1">
      <alignment vertical="center"/>
    </xf>
    <xf numFmtId="0" fontId="9" fillId="0" borderId="0" xfId="0" applyFont="1" applyAlignment="1">
      <alignment vertical="center"/>
    </xf>
    <xf numFmtId="0" fontId="9" fillId="0" borderId="0" xfId="0" applyFont="1" applyAlignment="1">
      <alignment horizontal="left"/>
    </xf>
    <xf numFmtId="0" fontId="8" fillId="0" borderId="0" xfId="4" applyFont="1" applyAlignment="1">
      <alignment horizontal="left"/>
    </xf>
    <xf numFmtId="0" fontId="12" fillId="2" borderId="0" xfId="3" applyFont="1" applyFill="1" applyAlignment="1"/>
    <xf numFmtId="0" fontId="7" fillId="0" borderId="0" xfId="4" applyAlignment="1">
      <alignment horizontal="left"/>
    </xf>
    <xf numFmtId="0" fontId="7" fillId="0" borderId="0" xfId="4" applyAlignment="1"/>
    <xf numFmtId="0" fontId="6" fillId="0" borderId="0" xfId="0" applyFont="1" applyAlignment="1">
      <alignment horizontal="left" vertical="center" indent="1"/>
    </xf>
    <xf numFmtId="0" fontId="0" fillId="0" borderId="0" xfId="0" applyAlignment="1">
      <alignment horizontal="left" indent="1"/>
    </xf>
    <xf numFmtId="0" fontId="6" fillId="0" borderId="0" xfId="0" applyFont="1" applyAlignment="1">
      <alignment horizontal="left" indent="1"/>
    </xf>
    <xf numFmtId="0" fontId="2" fillId="0" borderId="0" xfId="6" applyAlignment="1">
      <alignment horizontal="left"/>
    </xf>
    <xf numFmtId="0" fontId="10" fillId="0" borderId="0" xfId="0" applyFont="1" applyAlignment="1">
      <alignment horizontal="left" vertical="center" indent="1"/>
    </xf>
    <xf numFmtId="0" fontId="9" fillId="0" borderId="0" xfId="0" applyFont="1" applyAlignment="1">
      <alignment horizontal="left" indent="1"/>
    </xf>
    <xf numFmtId="0" fontId="0" fillId="0" borderId="0" xfId="0" applyAlignment="1">
      <alignment horizontal="left" vertical="top" wrapText="1"/>
    </xf>
    <xf numFmtId="0" fontId="7" fillId="0" borderId="0" xfId="4"/>
    <xf numFmtId="0" fontId="6" fillId="0" borderId="0" xfId="0" applyFont="1" applyAlignment="1">
      <alignment horizontal="left" vertical="top" wrapText="1"/>
    </xf>
    <xf numFmtId="0" fontId="29" fillId="0" borderId="0" xfId="0" applyFont="1" applyFill="1" applyBorder="1" applyAlignment="1">
      <alignment horizontal="left" wrapText="1"/>
    </xf>
    <xf numFmtId="0" fontId="30" fillId="0" borderId="0" xfId="0" applyFont="1" applyFill="1" applyBorder="1" applyAlignment="1">
      <alignment horizontal="left" wrapText="1"/>
    </xf>
    <xf numFmtId="0" fontId="0" fillId="0" borderId="0" xfId="0" applyFill="1" applyBorder="1" applyAlignment="1">
      <alignment wrapText="1"/>
    </xf>
    <xf numFmtId="0" fontId="31" fillId="0" borderId="0" xfId="0" applyFont="1" applyFill="1" applyBorder="1" applyAlignment="1">
      <alignment horizontal="left"/>
    </xf>
    <xf numFmtId="14" fontId="31" fillId="0" borderId="0" xfId="0" applyNumberFormat="1" applyFont="1" applyFill="1" applyBorder="1" applyAlignment="1">
      <alignment horizontal="left"/>
    </xf>
    <xf numFmtId="164" fontId="31" fillId="0" borderId="0" xfId="1" applyNumberFormat="1" applyFont="1" applyFill="1" applyBorder="1" applyAlignment="1">
      <alignment horizontal="left"/>
    </xf>
    <xf numFmtId="0" fontId="27" fillId="0" borderId="0" xfId="0" applyFont="1" applyFill="1" applyBorder="1" applyAlignment="1">
      <alignment horizontal="left"/>
    </xf>
    <xf numFmtId="2" fontId="27" fillId="0" borderId="0" xfId="0" applyNumberFormat="1" applyFont="1" applyFill="1" applyBorder="1" applyAlignment="1">
      <alignment horizontal="left"/>
    </xf>
    <xf numFmtId="0" fontId="0" fillId="0" borderId="0" xfId="0" applyFill="1" applyBorder="1"/>
    <xf numFmtId="165" fontId="27" fillId="0" borderId="0" xfId="0" applyNumberFormat="1" applyFont="1" applyFill="1" applyBorder="1" applyAlignment="1">
      <alignment horizontal="left"/>
    </xf>
    <xf numFmtId="0" fontId="13" fillId="0" borderId="0" xfId="0" applyFont="1" applyFill="1" applyBorder="1" applyAlignment="1">
      <alignment horizontal="left"/>
    </xf>
    <xf numFmtId="0" fontId="6" fillId="0" borderId="0" xfId="0" applyFont="1" applyFill="1" applyBorder="1" applyAlignment="1">
      <alignment horizontal="left"/>
    </xf>
    <xf numFmtId="0" fontId="31" fillId="0" borderId="0" xfId="0" applyFont="1" applyFill="1" applyBorder="1"/>
    <xf numFmtId="0" fontId="28" fillId="0" borderId="0" xfId="0" applyFont="1" applyFill="1" applyBorder="1" applyAlignment="1">
      <alignment horizontal="left"/>
    </xf>
    <xf numFmtId="14" fontId="28" fillId="0" borderId="0" xfId="0" applyNumberFormat="1" applyFont="1" applyFill="1" applyBorder="1" applyAlignment="1">
      <alignment horizontal="left"/>
    </xf>
    <xf numFmtId="164" fontId="28" fillId="0" borderId="0" xfId="1" applyNumberFormat="1" applyFont="1" applyFill="1" applyBorder="1" applyAlignment="1">
      <alignment horizontal="left"/>
    </xf>
    <xf numFmtId="0" fontId="23" fillId="0" borderId="0" xfId="0" applyFont="1" applyFill="1" applyBorder="1"/>
    <xf numFmtId="1" fontId="23" fillId="0" borderId="0" xfId="0" applyNumberFormat="1" applyFont="1" applyFill="1" applyBorder="1" applyAlignment="1">
      <alignment horizontal="left"/>
    </xf>
    <xf numFmtId="165" fontId="23" fillId="0" borderId="0" xfId="0" applyNumberFormat="1" applyFont="1" applyFill="1" applyBorder="1" applyAlignment="1">
      <alignment horizontal="left"/>
    </xf>
    <xf numFmtId="0" fontId="28" fillId="0" borderId="0" xfId="0" applyFont="1" applyFill="1" applyBorder="1"/>
  </cellXfs>
  <cellStyles count="7">
    <cellStyle name="Currency" xfId="1" builtinId="4"/>
    <cellStyle name="Heading 1" xfId="3" builtinId="16" customBuiltin="1"/>
    <cellStyle name="Heading 2" xfId="4" builtinId="17" customBuiltin="1"/>
    <cellStyle name="Hyperlink" xfId="6" builtinId="8"/>
    <cellStyle name="Normal" xfId="0" builtinId="0"/>
    <cellStyle name="Normal 6" xfId="5" xr:uid="{10715589-F006-4650-B534-AC45F54A9FDD}"/>
    <cellStyle name="Title" xfId="2" builtinId="15"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0/07/relationships/rdRichValueWebImage" Target="richData/rdRichValueWebImage.xml"/><Relationship Id="rId13" Type="http://schemas.microsoft.com/office/2017/06/relationships/rdSupportingPropertyBagStructure" Target="richData/rdsupportingpropertybagstructure.xml"/><Relationship Id="rId3" Type="http://schemas.openxmlformats.org/officeDocument/2006/relationships/worksheet" Target="worksheets/sheet3.xml"/><Relationship Id="rId7" Type="http://schemas.openxmlformats.org/officeDocument/2006/relationships/sheetMetadata" Target="metadata.xml"/><Relationship Id="rId12" Type="http://schemas.microsoft.com/office/2017/06/relationships/richStyles" Target="richData/richStyles.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Array" Target="richData/rdarray.xml"/><Relationship Id="rId5" Type="http://schemas.openxmlformats.org/officeDocument/2006/relationships/styles" Target="styles.xml"/><Relationship Id="rId15" Type="http://schemas.microsoft.com/office/2017/06/relationships/rdRichValueTypes" Target="richData/rdRichValueTyp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microsoft.com/office/2017/06/relationships/rdSupportingPropertyBag" Target="richData/rdsupportingpropertybag.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3</xdr:row>
      <xdr:rowOff>0</xdr:rowOff>
    </xdr:from>
    <xdr:to>
      <xdr:col>3</xdr:col>
      <xdr:colOff>237487</xdr:colOff>
      <xdr:row>11</xdr:row>
      <xdr:rowOff>147918</xdr:rowOff>
    </xdr:to>
    <xdr:pic>
      <xdr:nvPicPr>
        <xdr:cNvPr id="11" name="Picture 10">
          <a:extLst>
            <a:ext uri="{FF2B5EF4-FFF2-40B4-BE49-F238E27FC236}">
              <a16:creationId xmlns:a16="http://schemas.microsoft.com/office/drawing/2014/main" id="{66D47DA3-4E36-BDB7-B060-F133F8775070}"/>
            </a:ext>
          </a:extLst>
        </xdr:cNvPr>
        <xdr:cNvPicPr>
          <a:picLocks noChangeAspect="1"/>
        </xdr:cNvPicPr>
      </xdr:nvPicPr>
      <xdr:blipFill>
        <a:blip xmlns:r="http://schemas.openxmlformats.org/officeDocument/2006/relationships" r:embed="rId1"/>
        <a:stretch>
          <a:fillRect/>
        </a:stretch>
      </xdr:blipFill>
      <xdr:spPr>
        <a:xfrm>
          <a:off x="1" y="762000"/>
          <a:ext cx="5523861" cy="1828800"/>
        </a:xfrm>
        <a:prstGeom prst="rect">
          <a:avLst/>
        </a:prstGeom>
      </xdr:spPr>
    </xdr:pic>
    <xdr:clientData/>
  </xdr:twoCellAnchor>
</xdr:wsDr>
</file>

<file path=xl/richData/_rels/rdRichValueWebImage.xml.rels><?xml version="1.0" encoding="UTF-8" standalone="yes"?>
<Relationships xmlns="http://schemas.openxmlformats.org/package/2006/relationships"><Relationship Id="rId13" Type="http://schemas.openxmlformats.org/officeDocument/2006/relationships/hyperlink" Target="https://www.bing.com/th?id=OSK.40b19650ace0234fdb053333f72c8df0&amp;qlt=95" TargetMode="External"/><Relationship Id="rId18" Type="http://schemas.openxmlformats.org/officeDocument/2006/relationships/hyperlink" Target="https://www.bing.com/images/search?form=xlimg&amp;q=Oklahoma" TargetMode="External"/><Relationship Id="rId26" Type="http://schemas.openxmlformats.org/officeDocument/2006/relationships/hyperlink" Target="https://www.bing.com/images/search?form=xlimg&amp;q=New%20York%20(state)" TargetMode="External"/><Relationship Id="rId39" Type="http://schemas.openxmlformats.org/officeDocument/2006/relationships/hyperlink" Target="https://www.bing.com/th?id=OSK.cc9a59b5d0aee92297dea269af079e05&amp;qlt=95" TargetMode="External"/><Relationship Id="rId21" Type="http://schemas.openxmlformats.org/officeDocument/2006/relationships/hyperlink" Target="https://www.bing.com/th?id=OSK.6e99b3a35b5283679ec93f7f63efad4b&amp;qlt=95" TargetMode="External"/><Relationship Id="rId34" Type="http://schemas.openxmlformats.org/officeDocument/2006/relationships/hyperlink" Target="https://www.bing.com/images/search?form=xlimg&amp;q=Tennessee" TargetMode="External"/><Relationship Id="rId42" Type="http://schemas.openxmlformats.org/officeDocument/2006/relationships/hyperlink" Target="https://www.bing.com/images/search?form=xlimg&amp;q=South%20Dakota" TargetMode="External"/><Relationship Id="rId47" Type="http://schemas.openxmlformats.org/officeDocument/2006/relationships/hyperlink" Target="https://www.bing.com/th?id=OSK.AuwxgcemyCK834doNgp6fXlEbn9CFY9Bd50MoXCTDTc&amp;qlt=95" TargetMode="External"/><Relationship Id="rId50" Type="http://schemas.openxmlformats.org/officeDocument/2006/relationships/hyperlink" Target="https://www.bing.com/images/search?form=xlimg&amp;q=Louisiana" TargetMode="External"/><Relationship Id="rId55" Type="http://schemas.openxmlformats.org/officeDocument/2006/relationships/hyperlink" Target="https://www.bing.com/th?id=OSK.30f6ffb26c364242598d48e9d6059bfb&amp;qlt=95" TargetMode="External"/><Relationship Id="rId7" Type="http://schemas.openxmlformats.org/officeDocument/2006/relationships/hyperlink" Target="https://www.bing.com/th?id=OSK.482b3ee86f530b13c2d2773e2bfe5e95&amp;qlt=95" TargetMode="External"/><Relationship Id="rId2" Type="http://schemas.openxmlformats.org/officeDocument/2006/relationships/hyperlink" Target="https://www.bing.com/images/search?form=xlimg&amp;q=California" TargetMode="External"/><Relationship Id="rId16" Type="http://schemas.openxmlformats.org/officeDocument/2006/relationships/hyperlink" Target="https://www.bing.com/images/search?form=xlimg&amp;q=Saint%20Paul,%20Minnesota" TargetMode="External"/><Relationship Id="rId29" Type="http://schemas.openxmlformats.org/officeDocument/2006/relationships/hyperlink" Target="https://www.bing.com/th?id=OSK.59f6fd6fb58b5bde34d283beef8c8e65&amp;qlt=95" TargetMode="External"/><Relationship Id="rId11" Type="http://schemas.openxmlformats.org/officeDocument/2006/relationships/hyperlink" Target="https://www.bing.com/th?id=OSK.d2cbe9d479b16031244940af5a917692&amp;qlt=95" TargetMode="External"/><Relationship Id="rId24" Type="http://schemas.openxmlformats.org/officeDocument/2006/relationships/hyperlink" Target="https://www.bing.com/images/search?form=xlimg&amp;q=Helena,%20Montana" TargetMode="External"/><Relationship Id="rId32" Type="http://schemas.openxmlformats.org/officeDocument/2006/relationships/hyperlink" Target="https://www.bing.com/images/search?form=xlimg&amp;q=Salem,%20Oregon" TargetMode="External"/><Relationship Id="rId37" Type="http://schemas.openxmlformats.org/officeDocument/2006/relationships/hyperlink" Target="https://www.bing.com/th?id=OSK.c00116602405ef2e44b62c8d9cde71d0&amp;qlt=95" TargetMode="External"/><Relationship Id="rId40" Type="http://schemas.openxmlformats.org/officeDocument/2006/relationships/hyperlink" Target="https://www.bing.com/images/search?form=xlimg&amp;q=Boise,%20Idaho" TargetMode="External"/><Relationship Id="rId45" Type="http://schemas.openxmlformats.org/officeDocument/2006/relationships/hyperlink" Target="https://www.bing.com/th?id=OSK.7a317c296be07786cf960d020cbf3889&amp;qlt=95" TargetMode="External"/><Relationship Id="rId53" Type="http://schemas.openxmlformats.org/officeDocument/2006/relationships/hyperlink" Target="https://www.bing.com/th?id=OSK.9bdab94d5c4fa5aee1d75fc9308a02fb&amp;qlt=95" TargetMode="External"/><Relationship Id="rId5" Type="http://schemas.openxmlformats.org/officeDocument/2006/relationships/hyperlink" Target="https://www.bing.com/th?id=OSK.7bfbead25a8cd788f9ef5c17097be1bc&amp;qlt=95" TargetMode="External"/><Relationship Id="rId10" Type="http://schemas.openxmlformats.org/officeDocument/2006/relationships/hyperlink" Target="https://www.bing.com/images/search?form=xlimg&amp;q=Maryland" TargetMode="External"/><Relationship Id="rId19" Type="http://schemas.openxmlformats.org/officeDocument/2006/relationships/hyperlink" Target="https://www.bing.com/th?id=OSK.544cb91137614b36e4cbcbf5b48e374c&amp;qlt=95" TargetMode="External"/><Relationship Id="rId31" Type="http://schemas.openxmlformats.org/officeDocument/2006/relationships/hyperlink" Target="https://www.bing.com/th?id=OSK.XeRORD8THDWCwk5eOLDVIRP907U9xmfjYm732T8tnKE&amp;qlt=95" TargetMode="External"/><Relationship Id="rId44" Type="http://schemas.openxmlformats.org/officeDocument/2006/relationships/hyperlink" Target="https://www.bing.com/images/search?form=xlimg&amp;q=Pierre,%20South%20Dakota" TargetMode="External"/><Relationship Id="rId52" Type="http://schemas.openxmlformats.org/officeDocument/2006/relationships/hyperlink" Target="https://www.bing.com/images/search?form=xlimg&amp;q=Baton%20Rouge,%20Louisiana" TargetMode="External"/><Relationship Id="rId4" Type="http://schemas.openxmlformats.org/officeDocument/2006/relationships/hyperlink" Target="https://www.bing.com/images/search?form=xlimg&amp;q=Sacramento,%20California" TargetMode="External"/><Relationship Id="rId9" Type="http://schemas.openxmlformats.org/officeDocument/2006/relationships/hyperlink" Target="https://www.bing.com/th?id=OSK.ccb188ecd437210577d64ae4cfbdccd3&amp;qlt=95" TargetMode="External"/><Relationship Id="rId14" Type="http://schemas.openxmlformats.org/officeDocument/2006/relationships/hyperlink" Target="https://www.bing.com/images/search?form=xlimg&amp;q=Minnesota" TargetMode="External"/><Relationship Id="rId22" Type="http://schemas.openxmlformats.org/officeDocument/2006/relationships/hyperlink" Target="https://www.bing.com/images/search?form=xlimg&amp;q=Montana" TargetMode="External"/><Relationship Id="rId27" Type="http://schemas.openxmlformats.org/officeDocument/2006/relationships/hyperlink" Target="https://www.bing.com/th?id=OSK.71865562d5e20abbd6adcbad9e32525d&amp;qlt=95" TargetMode="External"/><Relationship Id="rId30" Type="http://schemas.openxmlformats.org/officeDocument/2006/relationships/hyperlink" Target="https://www.bing.com/images/search?form=xlimg&amp;q=Oregon" TargetMode="External"/><Relationship Id="rId35" Type="http://schemas.openxmlformats.org/officeDocument/2006/relationships/hyperlink" Target="https://www.bing.com/th?id=OSK.ENr4k81bw7Edgq624XfteWatyVC8Ud5TqgloAmP271A&amp;qlt=95" TargetMode="External"/><Relationship Id="rId43" Type="http://schemas.openxmlformats.org/officeDocument/2006/relationships/hyperlink" Target="https://www.bing.com/th?id=OSK.4f1758040922a1d665e27edf92d6bdad&amp;qlt=95" TargetMode="External"/><Relationship Id="rId48" Type="http://schemas.openxmlformats.org/officeDocument/2006/relationships/hyperlink" Target="https://www.bing.com/images/search?form=xlimg&amp;q=Tallahassee,%20Florida" TargetMode="External"/><Relationship Id="rId56" Type="http://schemas.openxmlformats.org/officeDocument/2006/relationships/hyperlink" Target="https://www.bing.com/images/search?form=xlimg&amp;q=Austin,%20Texas" TargetMode="External"/><Relationship Id="rId8" Type="http://schemas.openxmlformats.org/officeDocument/2006/relationships/hyperlink" Target="https://www.bing.com/images/search?form=xlimg&amp;q=Harrisburg,%20Pennsylvania" TargetMode="External"/><Relationship Id="rId51" Type="http://schemas.openxmlformats.org/officeDocument/2006/relationships/hyperlink" Target="https://www.bing.com/th?id=OSK.addbbb0fc289aa98dccaccd8f13b8997&amp;qlt=95" TargetMode="External"/><Relationship Id="rId3" Type="http://schemas.openxmlformats.org/officeDocument/2006/relationships/hyperlink" Target="https://www.bing.com/th?id=OSK.27c4218c5694d1f12d879a01cd40a15b&amp;qlt=95" TargetMode="External"/><Relationship Id="rId12" Type="http://schemas.openxmlformats.org/officeDocument/2006/relationships/hyperlink" Target="https://www.bing.com/images/search?form=xlimg&amp;q=Annapolis,%20Maryland" TargetMode="External"/><Relationship Id="rId17" Type="http://schemas.openxmlformats.org/officeDocument/2006/relationships/hyperlink" Target="https://www.bing.com/th?id=OSK.dc4854218778b6f007a0fb39483a9a3f&amp;qlt=95" TargetMode="External"/><Relationship Id="rId25" Type="http://schemas.openxmlformats.org/officeDocument/2006/relationships/hyperlink" Target="https://www.bing.com/th?id=OSK.cba7f275842a20f49b98d704e1366fd5&amp;qlt=95" TargetMode="External"/><Relationship Id="rId33" Type="http://schemas.openxmlformats.org/officeDocument/2006/relationships/hyperlink" Target="https://www.bing.com/th?id=OSK.592387ac5e24ec192ad9be5348bec458&amp;qlt=95" TargetMode="External"/><Relationship Id="rId38" Type="http://schemas.openxmlformats.org/officeDocument/2006/relationships/hyperlink" Target="https://www.bing.com/images/search?form=xlimg&amp;q=Idaho" TargetMode="External"/><Relationship Id="rId46" Type="http://schemas.openxmlformats.org/officeDocument/2006/relationships/hyperlink" Target="https://www.bing.com/images/search?form=xlimg&amp;q=Florida" TargetMode="External"/><Relationship Id="rId20" Type="http://schemas.openxmlformats.org/officeDocument/2006/relationships/hyperlink" Target="https://www.bing.com/images/search?form=xlimg&amp;q=Oklahoma%20City" TargetMode="External"/><Relationship Id="rId41" Type="http://schemas.openxmlformats.org/officeDocument/2006/relationships/hyperlink" Target="https://www.bing.com/th?id=OSK.ce2e5180d9b117e617e17fc235f4e569&amp;qlt=95" TargetMode="External"/><Relationship Id="rId54" Type="http://schemas.openxmlformats.org/officeDocument/2006/relationships/hyperlink" Target="https://www.bing.com/images/search?form=xlimg&amp;q=Texas" TargetMode="External"/><Relationship Id="rId1" Type="http://schemas.openxmlformats.org/officeDocument/2006/relationships/hyperlink" Target="https://www.bing.com/th?id=OSK.8319dbaa13fead960d37449c46d8afd4&amp;qlt=95" TargetMode="External"/><Relationship Id="rId6" Type="http://schemas.openxmlformats.org/officeDocument/2006/relationships/hyperlink" Target="https://www.bing.com/images/search?form=xlimg&amp;q=Pennsylvania" TargetMode="External"/><Relationship Id="rId15" Type="http://schemas.openxmlformats.org/officeDocument/2006/relationships/hyperlink" Target="https://www.bing.com/th?id=OSK.63f27401c645b80f8a485d4fdef6145f&amp;qlt=95" TargetMode="External"/><Relationship Id="rId23" Type="http://schemas.openxmlformats.org/officeDocument/2006/relationships/hyperlink" Target="https://www.bing.com/th?id=OSK.d3658dcad8ff109ce55d8febdfe8825d&amp;qlt=95" TargetMode="External"/><Relationship Id="rId28" Type="http://schemas.openxmlformats.org/officeDocument/2006/relationships/hyperlink" Target="https://www.bing.com/images/search?form=xlimg&amp;q=Albany,%20New%20York" TargetMode="External"/><Relationship Id="rId36" Type="http://schemas.openxmlformats.org/officeDocument/2006/relationships/hyperlink" Target="https://www.bing.com/images/search?form=xlimg&amp;q=Nashville,%20Tennessee" TargetMode="External"/><Relationship Id="rId49" Type="http://schemas.openxmlformats.org/officeDocument/2006/relationships/hyperlink" Target="https://www.bing.com/th?id=OSK.fa968de5bc9179e15dd5970b87b94444&amp;qlt=95" TargetMode="External"/></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types>
    <type name="_linkedentity2">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cvi">
          <flag name="ShowInCardView" value="0"/>
          <flag name="ShowInDotNotation" value="0"/>
          <flag name="ShowInAutoComplete" value="0"/>
          <flag name="ExcludeFromCalcComparison" value="1"/>
        </key>
      </keyFlags>
    </type>
    <type name="_linkedentity2core">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IsRefreshable">
          <flag name="ShowInCardView" value="0"/>
          <flag name="ShowInAutoComplete" value="0"/>
          <flag name="ExcludeFromCalcComparison" value="1"/>
        </key>
        <key name="%ProviderInfo">
          <flag name="ShowInCardView" value="0"/>
          <flag name="ShowInDotNotation" value="0"/>
          <flag name="ShowInAutoComplete" value="0"/>
        </key>
        <key name="%DataProviderExternalLinkLogo">
          <flag name="ShowInCardView" value="0"/>
          <flag name="ShowInDotNotation" value="0"/>
          <flag name="ShowInAutoComplete" value="0"/>
        </key>
        <key name="%DataProviderExternalLink">
          <flag name="ShowInCardView" value="0"/>
          <flag name="ShowInDotNotation" value="0"/>
          <flag name="ShowInAutoComplete" value="0"/>
        </key>
        <key name="%DataRetrievedTime">
          <flag name="ShowInCardView" value="0"/>
          <flag name="ShowInDotNotation" value="0"/>
          <flag name="ShowInAutoComplete" value="0"/>
          <flag name="ExcludeFromCalcComparison" value="1"/>
        </key>
        <key name="%EntityDomainIdString">
          <flag name="ShowInCardView" value="0"/>
          <flag name="ShowInDotNotation" value="0"/>
          <flag name="ShowInAutoComplete" value="0"/>
        </key>
        <key name="%InfoToolTipLabelNames">
          <flag name="ShowInCardView" value="0"/>
          <flag name="ShowInDotNotation" value="0"/>
          <flag name="ShowInAutoComplete" value="0"/>
        </key>
        <key name="%InfoToolTipLabelValues">
          <flag name="ShowInCardView" value="0"/>
          <flag name="ShowInDotNotation" value="0"/>
          <flag name="ShowInAutoComplete" value="0"/>
        </key>
        <key name="%InfoToolTipLabelValuesType">
          <flag name="ShowInCardView" value="0"/>
          <flag name="ShowInDotNotation" value="0"/>
          <flag name="ShowInAutoComplete" value="0"/>
        </key>
        <key name="%DataProviderString">
          <flag name="ShowInCardView" value="0"/>
          <flag name="ShowInDotNotation" value="0"/>
          <flag name="ShowInAutoComplete" value="0"/>
        </key>
        <key name="%ClassificationId">
          <flag name="ShowInCardView" value="0"/>
          <flag name="ShowInDotNotation" value="0"/>
          <flag name="ShowInAutoComplete" value="0"/>
        </key>
        <key name="%OutdatedReason">
          <flag name="ShowInCardView" value="0"/>
          <flag name="ShowInDotNotation" value="0"/>
          <flag name="ShowInAutoComplete" value="0"/>
          <flag name="ExcludeFromCalcComparison" value="1"/>
        </key>
      </keyFlags>
    </type>
    <type name="_webimage">
      <keyFlags>
        <key name="WebImageIdentifier">
          <flag name="ShowInCardView" value="0"/>
        </key>
      </keyFlags>
    </type>
  </types>
</rvTypesInfo>
</file>

<file path=xl/richData/rdRichValueWebImage.xml><?xml version="1.0" encoding="utf-8"?>
<webImagesSrd xmlns="http://schemas.microsoft.com/office/spreadsheetml/2020/richdatawebimage" xmlns:r="http://schemas.openxmlformats.org/officeDocument/2006/relationships">
  <webImageSrd>
    <address r:id="rId1"/>
    <moreImagesAddress r:id="rId2"/>
  </webImageSrd>
  <webImageSrd>
    <address r:id="rId3"/>
    <moreImagesAddress r:id="rId4"/>
  </webImageSrd>
  <webImageSrd>
    <address r:id="rId5"/>
    <moreImagesAddress r:id="rId6"/>
  </webImageSrd>
  <webImageSrd>
    <address r:id="rId7"/>
    <moreImagesAddress r:id="rId8"/>
  </webImageSrd>
  <webImageSrd>
    <address r:id="rId9"/>
    <moreImagesAddress r:id="rId10"/>
  </webImageSrd>
  <webImageSrd>
    <address r:id="rId11"/>
    <moreImagesAddress r:id="rId12"/>
  </webImageSrd>
  <webImageSrd>
    <address r:id="rId13"/>
    <moreImagesAddress r:id="rId14"/>
  </webImageSrd>
  <webImageSrd>
    <address r:id="rId15"/>
    <moreImagesAddress r:id="rId16"/>
  </webImageSrd>
  <webImageSrd>
    <address r:id="rId17"/>
    <moreImagesAddress r:id="rId18"/>
  </webImageSrd>
  <webImageSrd>
    <address r:id="rId19"/>
    <moreImagesAddress r:id="rId20"/>
  </webImageSrd>
  <webImageSrd>
    <address r:id="rId21"/>
    <moreImagesAddress r:id="rId22"/>
  </webImageSrd>
  <webImageSrd>
    <address r:id="rId23"/>
    <moreImagesAddress r:id="rId24"/>
  </webImageSrd>
  <webImageSrd>
    <address r:id="rId25"/>
    <moreImagesAddress r:id="rId26"/>
  </webImageSrd>
  <webImageSrd>
    <address r:id="rId27"/>
    <moreImagesAddress r:id="rId28"/>
  </webImageSrd>
  <webImageSrd>
    <address r:id="rId29"/>
    <moreImagesAddress r:id="rId30"/>
  </webImageSrd>
  <webImageSrd>
    <address r:id="rId31"/>
    <moreImagesAddress r:id="rId32"/>
  </webImageSrd>
  <webImageSrd>
    <address r:id="rId33"/>
    <moreImagesAddress r:id="rId34"/>
  </webImageSrd>
  <webImageSrd>
    <address r:id="rId35"/>
    <moreImagesAddress r:id="rId36"/>
  </webImageSrd>
  <webImageSrd>
    <address r:id="rId37"/>
    <moreImagesAddress r:id="rId38"/>
  </webImageSrd>
  <webImageSrd>
    <address r:id="rId39"/>
    <moreImagesAddress r:id="rId40"/>
  </webImageSrd>
  <webImageSrd>
    <address r:id="rId41"/>
    <moreImagesAddress r:id="rId42"/>
  </webImageSrd>
  <webImageSrd>
    <address r:id="rId43"/>
    <moreImagesAddress r:id="rId44"/>
  </webImageSrd>
  <webImageSrd>
    <address r:id="rId45"/>
    <moreImagesAddress r:id="rId46"/>
  </webImageSrd>
  <webImageSrd>
    <address r:id="rId47"/>
    <moreImagesAddress r:id="rId48"/>
  </webImageSrd>
  <webImageSrd>
    <address r:id="rId49"/>
    <moreImagesAddress r:id="rId50"/>
  </webImageSrd>
  <webImageSrd>
    <address r:id="rId51"/>
    <moreImagesAddress r:id="rId52"/>
  </webImageSrd>
  <webImageSrd>
    <address r:id="rId53"/>
    <moreImagesAddress r:id="rId54"/>
  </webImageSrd>
  <webImageSrd>
    <address r:id="rId55"/>
    <moreImagesAddress r:id="rId56"/>
  </webImageSrd>
</webImagesSrd>
</file>

<file path=xl/richData/rdarray.xml><?xml version="1.0" encoding="utf-8"?>
<arrayData xmlns="http://schemas.microsoft.com/office/spreadsheetml/2017/richdata2" count="35">
  <a r="4">
    <v t="r">9</v>
    <v t="r">10</v>
    <v t="r">11</v>
    <v t="r">12</v>
  </a>
  <a r="1">
    <v t="s">English language</v>
  </a>
  <a r="1">
    <v t="s">Pacific Time Zone</v>
  </a>
  <a r="1">
    <v t="r">43</v>
  </a>
  <a r="4">
    <v t="r">57</v>
    <v t="r">58</v>
    <v t="r">59</v>
    <v t="r">60</v>
  </a>
  <a r="1">
    <v t="s">Eastern Time Zone</v>
  </a>
  <a r="1">
    <v t="r">89</v>
  </a>
  <a r="4">
    <v t="r">103</v>
    <v t="r">104</v>
    <v t="r">105</v>
    <v t="r">106</v>
  </a>
  <a r="1">
    <v t="r">132</v>
  </a>
  <a r="4">
    <v t="r">146</v>
    <v t="r">147</v>
    <v t="r">148</v>
    <v t="r">149</v>
  </a>
  <a r="1">
    <v t="s">Central Time Zone</v>
  </a>
  <a r="1">
    <v t="r">174</v>
  </a>
  <a r="4">
    <v t="r">187</v>
    <v t="r">188</v>
    <v t="r">189</v>
    <v t="r">190</v>
  </a>
  <a r="1">
    <v t="r">217</v>
  </a>
  <a r="4">
    <v t="r">231</v>
    <v t="r">232</v>
    <v t="r">233</v>
    <v t="r">234</v>
  </a>
  <a r="1">
    <v t="r">257</v>
  </a>
  <a r="1">
    <v t="s">Mountain Time Zone</v>
  </a>
  <a r="4">
    <v t="r">272</v>
    <v t="r">273</v>
    <v t="r">274</v>
    <v t="r">275</v>
  </a>
  <a r="1">
    <v t="r">300</v>
  </a>
  <a r="4">
    <v t="r">314</v>
    <v t="r">315</v>
    <v t="r">316</v>
    <v t="r">317</v>
  </a>
  <a r="1">
    <v t="r">344</v>
  </a>
  <a r="4">
    <v t="r">357</v>
    <v t="r">358</v>
    <v t="r">359</v>
    <v t="r">360</v>
  </a>
  <a r="2">
    <v t="s">Eastern Time Zone</v>
    <v t="s">Central Time Zone</v>
  </a>
  <a r="1">
    <v t="r">384</v>
  </a>
  <a r="4">
    <v t="r">397</v>
    <v t="r">398</v>
    <v t="r">399</v>
    <v t="r">400</v>
  </a>
  <a r="1">
    <v t="r">422</v>
  </a>
  <a r="4">
    <v t="r">436</v>
    <v t="r">437</v>
    <v t="r">438</v>
    <v t="r">439</v>
  </a>
  <a r="2">
    <v t="s">Central Time Zone</v>
    <v t="s">Mountain Time Zone</v>
  </a>
  <a r="1">
    <v t="r">460</v>
  </a>
  <a r="4">
    <v t="r">474</v>
    <v t="r">475</v>
    <v t="r">476</v>
    <v t="r">477</v>
  </a>
  <a r="1">
    <v t="r">502</v>
  </a>
  <a r="4">
    <v t="r">516</v>
    <v t="r">517</v>
    <v t="r">518</v>
    <v t="r">519</v>
  </a>
  <a r="2">
    <v t="r">545</v>
    <v t="r">546</v>
  </a>
  <a r="4">
    <v t="r">560</v>
    <v t="r">561</v>
    <v t="r">562</v>
    <v t="r">563</v>
  </a>
  <a r="1">
    <v t="r">587</v>
  </a>
</arrayData>
</file>

<file path=xl/richData/rdrichvalue.xml><?xml version="1.0" encoding="utf-8"?>
<rvData xmlns="http://schemas.microsoft.com/office/spreadsheetml/2017/richdata" count="593">
  <rv s="0">
    <v>536870912</v>
    <v>California</v>
    <v>3009d91d-d582-4c34-85ba-772ba09e5be1</v>
    <v>en-US</v>
    <v>Map</v>
  </rv>
  <rv s="1">
    <fb>423970</fb>
    <v>11</v>
  </rv>
  <rv s="1">
    <fb>102350</fb>
    <v>11</v>
  </rv>
  <rv s="0">
    <v>536870912</v>
    <v>Sacramento</v>
    <v>4a1a8070-cc3d-4060-af9c-08ccbbca73d7</v>
    <v>en-US</v>
    <v>Map</v>
  </rv>
  <rv s="0">
    <v>536870912</v>
    <v>United States of America</v>
    <v>5232ed96-85b1-2edb-12c6-63e6c597a1de</v>
    <v>en-US</v>
    <v>Map</v>
  </rv>
  <rv s="1">
    <fb>12717801</fb>
    <v>11</v>
  </rv>
  <rv s="1">
    <fb>14060525</fb>
    <v>11</v>
  </rv>
  <rv s="2">
    <v>0</v>
    <v>9</v>
    <v>0</v>
    <v>7</v>
    <v>0</v>
    <v>Image of California</v>
  </rv>
  <rv s="0">
    <v>536870912</v>
    <v>Los Angeles</v>
    <v>9958ca5c-ea31-4e71-8a17-bd1e7839c723</v>
    <v>en-US</v>
    <v>Map</v>
  </rv>
  <rv s="0">
    <v>805306368</v>
    <v>Gavin Newsom (Governor)</v>
    <v>ddd0ecbf-d7a9-4913-80c4-8eca3d95b4f2</v>
    <v>en-US</v>
    <v>Generic</v>
  </rv>
  <rv s="0">
    <v>805306368</v>
    <v>Eleni Kounalakis (Lieutenant governor)</v>
    <v>c8b4c34f-e58f-d4cc-2651-1b432d67c11a</v>
    <v>en-US</v>
    <v>Generic</v>
  </rv>
  <rv s="0">
    <v>805306368</v>
    <v>Alex Padilla (Senate)</v>
    <v>7f531c9a-64f3-c8e6-afb0-26647030a74e</v>
    <v>en-US</v>
    <v>Generic</v>
  </rv>
  <rv s="0">
    <v>805306368</v>
    <v>Laphonza Butler (Senate)</v>
    <v>425b0338-8392-f476-80ac-4f7cb764d82e</v>
    <v>en-US</v>
    <v>Generic</v>
  </rv>
  <rv s="3">
    <v>0</v>
  </rv>
  <rv s="4">
    <v>https://www.bing.com/search?q=california&amp;form=skydnc</v>
    <v>Learn more on Bing</v>
  </rv>
  <rv s="1">
    <fb>1255</fb>
    <v>12</v>
  </rv>
  <rv s="1">
    <fb>61818</fb>
    <v>12</v>
  </rv>
  <rv s="1">
    <fb>385500</fb>
    <v>12</v>
  </rv>
  <rv s="3">
    <v>1</v>
  </rv>
  <rv s="1">
    <fb>2.96</fb>
    <v>13</v>
  </rv>
  <rv s="1">
    <fb>39538223</fb>
    <v>11</v>
  </rv>
  <rv s="1">
    <fb>5.4000000000000006E-2</fb>
    <v>14</v>
  </rv>
  <rv s="1">
    <fb>0.13300000000000001</fb>
    <v>14</v>
  </rv>
  <rv s="1">
    <fb>1.7000000000000001E-2</fb>
    <v>15</v>
  </rv>
  <rv s="1">
    <fb>0.14699999999999999</fb>
    <v>14</v>
  </rv>
  <rv s="1">
    <fb>0.314</fb>
    <v>14</v>
  </rv>
  <rv s="1">
    <fb>6.5000000000000002E-2</fb>
    <v>14</v>
  </rv>
  <rv s="1">
    <fb>0.27</fb>
    <v>14</v>
  </rv>
  <rv s="1">
    <fb>0.81799999999999995</fb>
    <v>14</v>
  </rv>
  <rv s="1">
    <fb>0.38799999999999996</fb>
    <v>14</v>
  </rv>
  <rv s="1">
    <fb>0.63100000000000001</fb>
    <v>14</v>
  </rv>
  <rv s="1">
    <fb>5.0000000000000001E-3</fb>
    <v>14</v>
  </rv>
  <rv s="1">
    <fb>6.8000000000000005E-2</fb>
    <v>14</v>
  </rv>
  <rv s="1">
    <fb>3.7999999999999999E-2</fb>
    <v>14</v>
  </rv>
  <rv s="1">
    <fb>0.23300000000000001</fb>
    <v>14</v>
  </rv>
  <rv s="1">
    <fb>6.4000000000000001E-2</fb>
    <v>14</v>
  </rv>
  <rv s="1">
    <fb>0.72900000000000009</fb>
    <v>14</v>
  </rv>
  <rv s="3">
    <v>2</v>
  </rv>
  <rv s="5">
    <v>#VALUE!</v>
    <v>en-US</v>
    <v>3009d91d-d582-4c34-85ba-772ba09e5be1</v>
    <v>536870912</v>
    <v>1</v>
    <v>4</v>
    <v>5</v>
    <v>California</v>
    <v>7</v>
    <v>8</v>
    <v>Map</v>
    <v>9</v>
    <v>10</v>
    <v>US-CA</v>
    <v>1</v>
    <v>2</v>
    <v>3</v>
    <v>4</v>
    <v>California is a state in the Western region of the United States. It borders Oregon to the north, Nevada and Arizona to the east, and the Mexican state of Baja California to the south; it has a coastline along the Pacific Ocean to the west. With ...</v>
    <v>5</v>
    <v>6</v>
    <v>7</v>
    <v>8</v>
    <v>13</v>
    <v>14</v>
    <v>15</v>
    <v>16</v>
    <v>17</v>
    <v>California</v>
    <v>18</v>
    <v>19</v>
    <v>20</v>
    <v>21</v>
    <v>22</v>
    <v>23</v>
    <v>24</v>
    <v>25</v>
    <v>26</v>
    <v>27</v>
    <v>28</v>
    <v>29</v>
    <v>30</v>
    <v>31</v>
    <v>32</v>
    <v>33</v>
    <v>34</v>
    <v>35</v>
    <v>36</v>
    <v>37</v>
    <v>California</v>
    <v>mdp/vdpid/5599</v>
  </rv>
  <rv s="0">
    <v>536870912</v>
    <v>Sacramento County</v>
    <v>15bddd9e-2155-d994-e677-a6f0403dc854</v>
    <v>en-US</v>
    <v>Map</v>
  </rv>
  <rv s="1">
    <fb>259.273528</fb>
    <v>11</v>
  </rv>
  <rv s="2">
    <v>1</v>
    <v>9</v>
    <v>16</v>
    <v>7</v>
    <v>0</v>
    <v>Image of Sacramento, California</v>
  </rv>
  <rv s="1">
    <fb>38.575277777777998</fb>
    <v>20</v>
  </rv>
  <rv s="0">
    <v>805306368</v>
    <v>Darrell Steinberg (Mayor)</v>
    <v>3c00f8f3-04b9-4b09-e7f9-7d0a09d214e2</v>
    <v>en-US</v>
    <v>Generic</v>
  </rv>
  <rv s="3">
    <v>3</v>
  </rv>
  <rv s="4">
    <v>https://www.bing.com/search?q=sacramento+california&amp;form=skydnc</v>
    <v>Learn more on Bing</v>
  </rv>
  <rv s="1">
    <fb>-121.48611111111001</fb>
    <v>20</v>
  </rv>
  <rv s="1">
    <fb>524943</fb>
    <v>11</v>
  </rv>
  <rv s="6">
    <v>#VALUE!</v>
    <v>en-US</v>
    <v>4a1a8070-cc3d-4060-af9c-08ccbbca73d7</v>
    <v>536870912</v>
    <v>1</v>
    <v>17</v>
    <v>18</v>
    <v>Sacramento, California</v>
    <v>7</v>
    <v>8</v>
    <v>Map</v>
    <v>9</v>
    <v>19</v>
    <v>0</v>
    <v>39</v>
    <v>40</v>
    <v>4</v>
    <v>Sacramento is the capital city of the U.S. state of California and the county seat of Sacramento County. Located at the confluence of the Sacramento and American Rivers in Northern California's Sacramento Valley, Sacramento's 2020 population of ...</v>
    <v>41</v>
    <v>42</v>
    <v>44</v>
    <v>45</v>
    <v>46</v>
    <v>Sacramento, California</v>
    <v>47</v>
    <v>Sacramento, California</v>
    <v>mdp/vdpid/5057790478930411522</v>
  </rv>
  <rv s="0">
    <v>536870912</v>
    <v>Pennsylvania</v>
    <v>6304580e-c803-4266-818a-971619176547</v>
    <v>en-US</v>
    <v>Map</v>
  </rv>
  <rv s="1">
    <fb>119283</fb>
    <v>11</v>
  </rv>
  <rv s="1">
    <fb>23303</fb>
    <v>11</v>
  </rv>
  <rv s="0">
    <v>536870912</v>
    <v>Harrisburg</v>
    <v>c0411c8e-89cf-5f47-d2f3-d5e52d320fff</v>
    <v>en-US</v>
    <v>Map</v>
  </rv>
  <rv s="1">
    <fb>4958859</fb>
    <v>11</v>
  </rv>
  <rv s="1">
    <fb>5612002</fb>
    <v>11</v>
  </rv>
  <rv s="2">
    <v>2</v>
    <v>9</v>
    <v>21</v>
    <v>7</v>
    <v>0</v>
    <v>Image of Pennsylvania</v>
  </rv>
  <rv s="0">
    <v>536870912</v>
    <v>Philadelphia</v>
    <v>020d4bbf-2971-4236-b87d-c3ec1d7f851c</v>
    <v>en-US</v>
    <v>Map</v>
  </rv>
  <rv s="0">
    <v>805306368</v>
    <v>Josh Shapiro (Governor)</v>
    <v>53262225-ea14-3f9e-bd31-7e9b978d5e27</v>
    <v>en-US</v>
    <v>Generic</v>
  </rv>
  <rv s="0">
    <v>805306368</v>
    <v>Austin Davis (Lieutenant governor)</v>
    <v>9d043ecc-c40b-67e4-0b39-b0df6bdd7dec</v>
    <v>en-US</v>
    <v>Generic</v>
  </rv>
  <rv s="0">
    <v>805306368</v>
    <v>Bob Casey Jr. (Senate)</v>
    <v>482f1d0d-db3e-a450-e80c-7c0f81833be7</v>
    <v>en-US</v>
    <v>Generic</v>
  </rv>
  <rv s="0">
    <v>805306368</v>
    <v>John Fetterman (Senate)</v>
    <v>0def1c22-1608-cc63-a1a2-07cb8272777b</v>
    <v>en-US</v>
    <v>Generic</v>
  </rv>
  <rv s="3">
    <v>4</v>
  </rv>
  <rv s="4">
    <v>https://www.bing.com/search?q=pennsylvania&amp;form=skydnc</v>
    <v>Learn more on Bing</v>
  </rv>
  <rv s="1">
    <fb>840</fb>
    <v>12</v>
  </rv>
  <rv s="1">
    <fb>53599</fb>
    <v>12</v>
  </rv>
  <rv s="1">
    <fb>166000</fb>
    <v>12</v>
  </rv>
  <rv s="1">
    <fb>2.4900000000000002</fb>
    <v>13</v>
  </rv>
  <rv s="1">
    <fb>13002700</fb>
    <v>11</v>
  </rv>
  <rv s="1">
    <fb>6.0000000000000001E-3</fb>
    <v>14</v>
  </rv>
  <rv s="1">
    <fb>0.17</fb>
    <v>14</v>
  </rv>
  <rv s="1">
    <fb>4.0000000000000001E-3</fb>
    <v>15</v>
  </rv>
  <rv s="1">
    <fb>3.4000000000000002E-2</fb>
    <v>14</v>
  </rv>
  <rv s="1">
    <fb>0.28600000000000003</fb>
    <v>14</v>
  </rv>
  <rv s="1">
    <fb>0.11699999999999999</fb>
    <v>14</v>
  </rv>
  <rv s="1">
    <fb>6.3E-2</fb>
    <v>14</v>
  </rv>
  <rv s="1">
    <fb>0.89200000000000002</fb>
    <v>14</v>
  </rv>
  <rv s="1">
    <fb>0.628</fb>
    <v>14</v>
  </rv>
  <rv s="1">
    <fb>1E-3</fb>
    <v>14</v>
  </rv>
  <rv s="1">
    <fb>9.5000000000000001E-2</fb>
    <v>14</v>
  </rv>
  <rv s="1">
    <fb>1.9E-2</fb>
    <v>14</v>
  </rv>
  <rv s="1">
    <fb>0.21</fb>
    <v>14</v>
  </rv>
  <rv s="1">
    <fb>5.5999999999999994E-2</fb>
    <v>14</v>
  </rv>
  <rv s="1">
    <fb>0.82599999999999996</fb>
    <v>14</v>
  </rv>
  <rv s="3">
    <v>5</v>
  </rv>
  <rv s="5">
    <v>#VALUE!</v>
    <v>en-US</v>
    <v>6304580e-c803-4266-818a-971619176547</v>
    <v>536870912</v>
    <v>1</v>
    <v>24</v>
    <v>5</v>
    <v>Pennsylvania</v>
    <v>7</v>
    <v>8</v>
    <v>Map</v>
    <v>9</v>
    <v>10</v>
    <v>US-PA</v>
    <v>50</v>
    <v>51</v>
    <v>52</v>
    <v>4</v>
    <v>Pennsylvania, officially the Commonwealth of Pennsylvania, is a state spanning the Mid-Atlantic, Northeastern, Appalachian, and Great Lakes regions of the United States. Pennsylvania borders Delaware to its southeast, Maryland to its south, West ...</v>
    <v>53</v>
    <v>54</v>
    <v>55</v>
    <v>56</v>
    <v>61</v>
    <v>62</v>
    <v>63</v>
    <v>64</v>
    <v>65</v>
    <v>Pennsylvania</v>
    <v>18</v>
    <v>66</v>
    <v>67</v>
    <v>68</v>
    <v>69</v>
    <v>70</v>
    <v>71</v>
    <v>72</v>
    <v>73</v>
    <v>74</v>
    <v>75</v>
    <v>32</v>
    <v>76</v>
    <v>77</v>
    <v>78</v>
    <v>79</v>
    <v>80</v>
    <v>81</v>
    <v>82</v>
    <v>83</v>
    <v>Pennsylvania</v>
    <v>mdp/vdpid/25623</v>
  </rv>
  <rv s="0">
    <v>536870912</v>
    <v>Dauphin County</v>
    <v>393eeccb-5290-29fb-3abb-dfe485886236</v>
    <v>en-US</v>
    <v>Map</v>
  </rv>
  <rv s="1">
    <fb>30.727457999999999</fb>
    <v>11</v>
  </rv>
  <rv s="2">
    <v>3</v>
    <v>9</v>
    <v>25</v>
    <v>7</v>
    <v>0</v>
    <v>Image of Harrisburg, Pennsylvania</v>
  </rv>
  <rv s="1">
    <fb>40.2645548713907</fb>
    <v>20</v>
  </rv>
  <rv s="0">
    <v>805306368</v>
    <v>Wanda Williams (Mayor)</v>
    <v>ce4124a7-16c9-8842-935e-affa42a61098</v>
    <v>en-US</v>
    <v>Generic</v>
  </rv>
  <rv s="3">
    <v>6</v>
  </rv>
  <rv s="4">
    <v>https://www.bing.com/search?q=harrisburg+pennsylvania&amp;form=skydnc</v>
    <v>Learn more on Bing</v>
  </rv>
  <rv s="1">
    <fb>-76.883381676723005</fb>
    <v>20</v>
  </rv>
  <rv s="1">
    <fb>50135</fb>
    <v>11</v>
  </rv>
  <rv s="6">
    <v>#VALUE!</v>
    <v>en-US</v>
    <v>c0411c8e-89cf-5f47-d2f3-d5e52d320fff</v>
    <v>536870912</v>
    <v>1</v>
    <v>26</v>
    <v>18</v>
    <v>Harrisburg, Pennsylvania</v>
    <v>7</v>
    <v>8</v>
    <v>Map</v>
    <v>9</v>
    <v>27</v>
    <v>49</v>
    <v>85</v>
    <v>86</v>
    <v>4</v>
    <v>Harrisburg is the capital city of the Commonwealth of Pennsylvania, United States, and the seat of Dauphin County. With a population of 50,135 as of 2021, Harrisburg is the 9th most populous city in Pennsylvania.</v>
    <v>87</v>
    <v>88</v>
    <v>90</v>
    <v>91</v>
    <v>92</v>
    <v>Harrisburg, Pennsylvania</v>
    <v>93</v>
    <v>Harrisburg, Pennsylvania</v>
    <v>mdp/vdpid/5486961033564127233</v>
  </rv>
  <rv s="0">
    <v>536870912</v>
    <v>Maryland</v>
    <v>4c472f4d-06a8-4d90-8bb8-da4d168c73fe</v>
    <v>en-US</v>
    <v>Map</v>
  </rv>
  <rv s="1">
    <fb>32131</fb>
    <v>11</v>
  </rv>
  <rv s="1">
    <fb>17044</fb>
    <v>11</v>
  </rv>
  <rv s="0">
    <v>536870912</v>
    <v>Annapolis</v>
    <v>5c1c2452-fad3-09a7-1bd5-bafdf1acf665</v>
    <v>en-US</v>
    <v>Map</v>
  </rv>
  <rv s="1">
    <fb>2166389</fb>
    <v>11</v>
  </rv>
  <rv s="1">
    <fb>2447127</fb>
    <v>11</v>
  </rv>
  <rv s="2">
    <v>4</v>
    <v>9</v>
    <v>28</v>
    <v>7</v>
    <v>0</v>
    <v>Image of Maryland</v>
  </rv>
  <rv s="0">
    <v>536870912</v>
    <v>Baltimore</v>
    <v>ee720710-86f4-43c1-914a-9e12af6cb368</v>
    <v>en-US</v>
    <v>Map</v>
  </rv>
  <rv s="0">
    <v>805306368</v>
    <v>Wes Moore (Governor)</v>
    <v>061797ca-ac16-c2b9-5af5-fc8b9f70c021</v>
    <v>en-US</v>
    <v>Generic</v>
  </rv>
  <rv s="0">
    <v>805306368</v>
    <v>Aruna Miller (Lieutenant governor)</v>
    <v>4a11c83c-3bfa-1c3b-dcfb-99dd4e08405b</v>
    <v>en-US</v>
    <v>Generic</v>
  </rv>
  <rv s="0">
    <v>805306368</v>
    <v>Ben Cardin (Senate)</v>
    <v>369ffef7-36b9-bd83-c02b-b87181170a7a</v>
    <v>en-US</v>
    <v>Generic</v>
  </rv>
  <rv s="0">
    <v>805306368</v>
    <v>Chris Van Hollen (Senate)</v>
    <v>6a847e3b-fae5-cf26-44fb-8c8c4cd3cfb6</v>
    <v>en-US</v>
    <v>Generic</v>
  </rv>
  <rv s="3">
    <v>7</v>
  </rv>
  <rv s="4">
    <v>https://www.bing.com/search?q=maryland&amp;form=skydnc</v>
    <v>Learn more on Bing</v>
  </rv>
  <rv s="1">
    <fb>1230</fb>
    <v>12</v>
  </rv>
  <rv s="1">
    <fb>74551</fb>
    <v>12</v>
  </rv>
  <rv s="1">
    <fb>286900</fb>
    <v>12</v>
  </rv>
  <rv s="1">
    <fb>2.67</fb>
    <v>13</v>
  </rv>
  <rv s="1">
    <fb>6165129</fb>
    <v>11</v>
  </rv>
  <rv s="1">
    <fb>4.2000000000000003E-2</fb>
    <v>14</v>
  </rv>
  <rv s="1">
    <fb>0.14099999999999999</fb>
    <v>14</v>
  </rv>
  <rv s="1">
    <fb>6.0000000000000001E-3</fb>
    <v>15</v>
  </rv>
  <rv s="1">
    <fb>0.379</fb>
    <v>14</v>
  </rv>
  <rv s="1">
    <fb>0.30499999999999999</fb>
    <v>14</v>
  </rv>
  <rv s="1">
    <fb>0.14499999999999999</fb>
    <v>14</v>
  </rv>
  <rv s="1">
    <fb>0.89400000000000002</fb>
    <v>14</v>
  </rv>
  <rv s="1">
    <fb>0.67900000000000005</fb>
    <v>14</v>
  </rv>
  <rv s="1">
    <fb>7.0999999999999994E-2</fb>
    <v>14</v>
  </rv>
  <rv s="1">
    <fb>2.7000000000000003E-2</fb>
    <v>14</v>
  </rv>
  <rv s="1">
    <fb>0.22399999999999998</fb>
    <v>14</v>
  </rv>
  <rv s="1">
    <fb>6.0999999999999999E-2</fb>
    <v>14</v>
  </rv>
  <rv s="1">
    <fb>0.59599999999999997</fb>
    <v>14</v>
  </rv>
  <rv s="7">
    <v>#VALUE!</v>
    <v>en-US</v>
    <v>4c472f4d-06a8-4d90-8bb8-da4d168c73fe</v>
    <v>536870912</v>
    <v>1</v>
    <v>31</v>
    <v>32</v>
    <v>Maryland</v>
    <v>7</v>
    <v>8</v>
    <v>Map</v>
    <v>9</v>
    <v>33</v>
    <v>US-MD</v>
    <v>96</v>
    <v>97</v>
    <v>98</v>
    <v>4</v>
    <v>Maryland is a state in the Mid-Atlantic region of the United States. The state borders Virginia to its south, West Virginia to its west, Pennsylvania to its north, Delaware to its east, the Atlantic Ocean, and the national capital of Washington, ...</v>
    <v>99</v>
    <v>100</v>
    <v>101</v>
    <v>102</v>
    <v>107</v>
    <v>108</v>
    <v>109</v>
    <v>110</v>
    <v>111</v>
    <v>Maryland</v>
    <v>112</v>
    <v>113</v>
    <v>114</v>
    <v>115</v>
    <v>116</v>
    <v>26</v>
    <v>117</v>
    <v>118</v>
    <v>119</v>
    <v>120</v>
    <v>78</v>
    <v>121</v>
    <v>77</v>
    <v>122</v>
    <v>123</v>
    <v>124</v>
    <v>125</v>
    <v>126</v>
    <v>83</v>
    <v>Maryland</v>
    <v>mdp/vdpid/20487</v>
  </rv>
  <rv s="0">
    <v>536870912</v>
    <v>Anne Arundel County</v>
    <v>0a162fdf-8a0b-35f9-e8b1-cd59ba86b1c7</v>
    <v>en-US</v>
    <v>Map</v>
  </rv>
  <rv s="1">
    <fb>20.991689000000001</fb>
    <v>11</v>
  </rv>
  <rv s="2">
    <v>5</v>
    <v>9</v>
    <v>34</v>
    <v>7</v>
    <v>0</v>
    <v>Image of Annapolis, Maryland</v>
  </rv>
  <rv s="1">
    <fb>38.9786111111111</fb>
    <v>20</v>
  </rv>
  <rv s="0">
    <v>805306368</v>
    <v>Gavin Buckley (Mayor)</v>
    <v>eaa7eef2-1bda-4afd-84cf-e247261c9200</v>
    <v>en-US</v>
    <v>Generic</v>
  </rv>
  <rv s="3">
    <v>8</v>
  </rv>
  <rv s="4">
    <v>https://www.bing.com/search?q=annapolis+maryland&amp;form=skydnc</v>
    <v>Learn more on Bing</v>
  </rv>
  <rv s="1">
    <fb>-76.4919444444444</fb>
    <v>20</v>
  </rv>
  <rv s="1">
    <fb>40687</fb>
    <v>11</v>
  </rv>
  <rv s="8">
    <v>#VALUE!</v>
    <v>en-US</v>
    <v>5c1c2452-fad3-09a7-1bd5-bafdf1acf665</v>
    <v>536870912</v>
    <v>1</v>
    <v>35</v>
    <v>36</v>
    <v>Annapolis, Maryland</v>
    <v>7</v>
    <v>8</v>
    <v>Map</v>
    <v>9</v>
    <v>27</v>
    <v>95</v>
    <v>128</v>
    <v>129</v>
    <v>4</v>
    <v>Annapolis is the capital city of the U.S. state of Maryland and the county seat of, and only incorporated city in, Anne Arundel County. Situated on the Chesapeake Bay at the mouth of the Severn River, 25 miles south of Baltimore and about 30 ...</v>
    <v>130</v>
    <v>131</v>
    <v>133</v>
    <v>134</v>
    <v>135</v>
    <v>Annapolis, Maryland</v>
    <v>136</v>
    <v>83</v>
    <v>Annapolis, Maryland</v>
    <v>mdp/vdpid/5490082446361755649</v>
  </rv>
  <rv s="0">
    <v>536870912</v>
    <v>Minnesota</v>
    <v>77f97f6f-7e93-46e5-b486-6198effe8dea</v>
    <v>en-US</v>
    <v>Map</v>
  </rv>
  <rv s="1">
    <fb>225163</fb>
    <v>11</v>
  </rv>
  <rv s="1">
    <fb>21449</fb>
    <v>11</v>
  </rv>
  <rv s="0">
    <v>536870912</v>
    <v>Saint Paul</v>
    <v>1cc78952-7fdf-3532-7f33-51048c23af61</v>
    <v>en-US</v>
    <v>Map</v>
  </rv>
  <rv s="1">
    <fb>2124745</fb>
    <v>11</v>
  </rv>
  <rv s="1">
    <fb>2409935</fb>
    <v>11</v>
  </rv>
  <rv s="2">
    <v>6</v>
    <v>9</v>
    <v>37</v>
    <v>7</v>
    <v>0</v>
    <v>Image of Minnesota</v>
  </rv>
  <rv s="0">
    <v>536870912</v>
    <v>Minneapolis</v>
    <v>def03125-42ba-47cd-8061-ee55f5c63e67</v>
    <v>en-US</v>
    <v>Map</v>
  </rv>
  <rv s="0">
    <v>805306368</v>
    <v>Tim Walz (Governor)</v>
    <v>f38cda49-b64f-17fd-7bee-8b4b8615e92e</v>
    <v>en-US</v>
    <v>Generic</v>
  </rv>
  <rv s="0">
    <v>805306368</v>
    <v>Peggy Flanagan (Lieutenant governor)</v>
    <v>cf730391-3139-9782-b8cc-c66b64347b03</v>
    <v>en-US</v>
    <v>Generic</v>
  </rv>
  <rv s="0">
    <v>805306368</v>
    <v>Amy Klobuchar (Senate)</v>
    <v>a294ff47-10a7-8131-50f3-95c593398b45</v>
    <v>en-US</v>
    <v>Generic</v>
  </rv>
  <rv s="0">
    <v>805306368</v>
    <v>Tina Smith (Senate)</v>
    <v>44d231cd-8a99-36a8-9eca-f8421ec955dd</v>
    <v>en-US</v>
    <v>Generic</v>
  </rv>
  <rv s="3">
    <v>9</v>
  </rv>
  <rv s="4">
    <v>https://www.bing.com/search?q=minnesota&amp;form=skydnc</v>
    <v>Learn more on Bing</v>
  </rv>
  <rv s="1">
    <fb>848</fb>
    <v>12</v>
  </rv>
  <rv s="1">
    <fb>61492</fb>
    <v>12</v>
  </rv>
  <rv s="1">
    <fb>186200</fb>
    <v>12</v>
  </rv>
  <rv s="1">
    <fb>5706494</fb>
    <v>11</v>
  </rv>
  <rv s="1">
    <fb>4.0999999999999995E-2</fb>
    <v>14</v>
  </rv>
  <rv s="1">
    <fb>1.3000000000000001E-2</fb>
    <v>15</v>
  </rv>
  <rv s="1">
    <fb>4.9000000000000002E-2</fb>
    <v>14</v>
  </rv>
  <rv s="1">
    <fb>0.33700000000000002</fb>
    <v>14</v>
  </rv>
  <rv s="1">
    <fb>0.06</fb>
    <v>14</v>
  </rv>
  <rv s="1">
    <fb>7.6999999999999999E-2</fb>
    <v>14</v>
  </rv>
  <rv s="1">
    <fb>0.92400000000000004</fb>
    <v>14</v>
  </rv>
  <rv s="1">
    <fb>5.2000000000000005E-2</fb>
    <v>14</v>
  </rv>
  <rv s="1">
    <fb>0.7</fb>
    <v>14</v>
  </rv>
  <rv s="1">
    <fb>2.4E-2</fb>
    <v>14</v>
  </rv>
  <rv s="1">
    <fb>0.23399999999999999</fb>
    <v>14</v>
  </rv>
  <rv s="1">
    <fb>0.85400000000000009</fb>
    <v>14</v>
  </rv>
  <rv s="3">
    <v>10</v>
  </rv>
  <rv s="7">
    <v>#VALUE!</v>
    <v>en-US</v>
    <v>77f97f6f-7e93-46e5-b486-6198effe8dea</v>
    <v>536870912</v>
    <v>1</v>
    <v>40</v>
    <v>32</v>
    <v>Minnesota</v>
    <v>7</v>
    <v>8</v>
    <v>Map</v>
    <v>9</v>
    <v>10</v>
    <v>US-MN</v>
    <v>139</v>
    <v>140</v>
    <v>141</v>
    <v>4</v>
    <v>Minnesota is a state in the Upper Midwestern region of the United States. It is the 12th largest U.S. state in area and the 22nd most populous, with over 5.75 million residents. Minnesota is known as the "Land of 10,000 Lakes" for having more ...</v>
    <v>142</v>
    <v>143</v>
    <v>144</v>
    <v>145</v>
    <v>150</v>
    <v>151</v>
    <v>152</v>
    <v>153</v>
    <v>154</v>
    <v>Minnesota</v>
    <v>66</v>
    <v>155</v>
    <v>156</v>
    <v>24</v>
    <v>157</v>
    <v>158</v>
    <v>159</v>
    <v>160</v>
    <v>161</v>
    <v>162</v>
    <v>163</v>
    <v>164</v>
    <v>77</v>
    <v>122</v>
    <v>165</v>
    <v>166</v>
    <v>35</v>
    <v>167</v>
    <v>168</v>
    <v>Minnesota</v>
    <v>mdp/vdpid/21412</v>
  </rv>
  <rv s="0">
    <v>536870912</v>
    <v>Ramsey County</v>
    <v>7bcdc4fe-3bb2-9c69-330f-0fb818a0d2a8</v>
    <v>en-US</v>
    <v>Map</v>
  </rv>
  <rv s="1">
    <fb>145.49762799999999</fb>
    <v>11</v>
  </rv>
  <rv s="2">
    <v>7</v>
    <v>9</v>
    <v>41</v>
    <v>7</v>
    <v>0</v>
    <v>Image of Saint Paul, Minnesota</v>
  </rv>
  <rv s="1">
    <fb>44.944166666667002</fb>
    <v>20</v>
  </rv>
  <rv s="0">
    <v>805306368</v>
    <v>Melvin Carter (Mayor)</v>
    <v>1f8075b5-caff-8f85-9d5e-217d5a78e791</v>
    <v>en-US</v>
    <v>Generic</v>
  </rv>
  <rv s="3">
    <v>11</v>
  </rv>
  <rv s="4">
    <v>https://www.bing.com/search?q=saint+paul+minnesota&amp;form=skydnc</v>
    <v>Learn more on Bing</v>
  </rv>
  <rv s="1">
    <fb>-93.093611111111002</fb>
    <v>20</v>
  </rv>
  <rv s="1">
    <fb>311527</fb>
    <v>11</v>
  </rv>
  <rv s="8">
    <v>#VALUE!</v>
    <v>en-US</v>
    <v>1cc78952-7fdf-3532-7f33-51048c23af61</v>
    <v>536870912</v>
    <v>1</v>
    <v>42</v>
    <v>36</v>
    <v>Saint Paul, Minnesota</v>
    <v>7</v>
    <v>8</v>
    <v>Map</v>
    <v>9</v>
    <v>19</v>
    <v>138</v>
    <v>170</v>
    <v>171</v>
    <v>4</v>
    <v>Saint Paul is the capital of the U.S. state of Minnesota and the county seat of Ramsey County. Situated on high bluffs overlooking a bend in the Mississippi River, Saint Paul is a regional business hub and the center of Minnesota's government. ...</v>
    <v>172</v>
    <v>173</v>
    <v>175</v>
    <v>176</v>
    <v>177</v>
    <v>Saint Paul, Minnesota</v>
    <v>178</v>
    <v>168</v>
    <v>Saint Paul, Minnesota</v>
    <v>mdp/vdpid/5091504572296331266</v>
  </rv>
  <rv s="0">
    <v>536870912</v>
    <v>Oklahoma</v>
    <v>cbcf556f-952a-4665-bb95-0500b27f9976</v>
    <v>en-US</v>
    <v>Map</v>
  </rv>
  <rv s="1">
    <fb>181195</fb>
    <v>11</v>
  </rv>
  <rv s="1">
    <fb>12092</fb>
    <v>11</v>
  </rv>
  <rv s="0">
    <v>536870912</v>
    <v>Oklahoma City</v>
    <v>59d212a0-2f5f-4681-a7a0-a8a6e25853e1</v>
    <v>en-US</v>
    <v>Map</v>
  </rv>
  <rv s="1">
    <fb>1455321</fb>
    <v>11</v>
  </rv>
  <rv s="1">
    <fb>1721045</fb>
    <v>11</v>
  </rv>
  <rv s="2">
    <v>8</v>
    <v>9</v>
    <v>43</v>
    <v>7</v>
    <v>0</v>
    <v>Image of Oklahoma</v>
  </rv>
  <rv s="0">
    <v>805306368</v>
    <v>Kevin Stitt (Governor)</v>
    <v>50460cc8-b10e-ddcd-8554-9a0e8a8aa526</v>
    <v>en-US</v>
    <v>Generic</v>
  </rv>
  <rv s="0">
    <v>805306368</v>
    <v>Matt Pinnell (Lieutenant governor)</v>
    <v>189caae5-49b2-e53b-db23-b10a7ec5d36b</v>
    <v>en-US</v>
    <v>Generic</v>
  </rv>
  <rv s="0">
    <v>805306368</v>
    <v>James Lankford (Senate)</v>
    <v>9bfa929f-1dbf-4884-2bbc-ecde4793ee48</v>
    <v>en-US</v>
    <v>Generic</v>
  </rv>
  <rv s="0">
    <v>805306368</v>
    <v>Markwayne Mullin (Senate)</v>
    <v>05fad978-d35b-4dc0-b57e-e3afb8372ed3</v>
    <v>en-US</v>
    <v>Generic</v>
  </rv>
  <rv s="3">
    <v>12</v>
  </rv>
  <rv s="4">
    <v>https://www.bing.com/search?q=oklahoma&amp;form=skydnc</v>
    <v>Learn more on Bing</v>
  </rv>
  <rv s="1">
    <fb>727</fb>
    <v>12</v>
  </rv>
  <rv s="1">
    <fb>46879</fb>
    <v>12</v>
  </rv>
  <rv s="1">
    <fb>117900</fb>
    <v>12</v>
  </rv>
  <rv s="1">
    <fb>2.57</fb>
    <v>13</v>
  </rv>
  <rv s="1">
    <fb>3959353</fb>
    <v>11</v>
  </rv>
  <rv s="1">
    <fb>4.5999999999999999E-2</fb>
    <v>14</v>
  </rv>
  <rv s="1">
    <fb>9.0999999999999998E-2</fb>
    <v>15</v>
  </rv>
  <rv s="1">
    <fb>2.2000000000000002E-2</fb>
    <v>14</v>
  </rv>
  <rv s="1">
    <fb>0.24100000000000002</fb>
    <v>14</v>
  </rv>
  <rv s="1">
    <fb>7.8E-2</fb>
    <v>14</v>
  </rv>
  <rv s="1">
    <fb>5.7999999999999996E-2</fb>
    <v>14</v>
  </rv>
  <rv s="1">
    <fb>0.86900000000000011</fb>
    <v>14</v>
  </rv>
  <rv s="1">
    <fb>0.10099999999999999</fb>
    <v>14</v>
  </rv>
  <rv s="1">
    <fb>0.61099999999999999</fb>
    <v>14</v>
  </rv>
  <rv s="1">
    <fb>2E-3</fb>
    <v>14</v>
  </rv>
  <rv s="1">
    <fb>0.113</fb>
    <v>14</v>
  </rv>
  <rv s="1">
    <fb>0.24600000000000002</fb>
    <v>14</v>
  </rv>
  <rv s="1">
    <fb>6.9000000000000006E-2</fb>
    <v>14</v>
  </rv>
  <rv s="1">
    <fb>0.748</fb>
    <v>14</v>
  </rv>
  <rv s="9">
    <v>#VALUE!</v>
    <v>en-US</v>
    <v>cbcf556f-952a-4665-bb95-0500b27f9976</v>
    <v>536870912</v>
    <v>1</v>
    <v>46</v>
    <v>47</v>
    <v>Oklahoma</v>
    <v>7</v>
    <v>8</v>
    <v>Map</v>
    <v>9</v>
    <v>10</v>
    <v>US-OK</v>
    <v>181</v>
    <v>182</v>
    <v>183</v>
    <v>4</v>
    <v>Oklahoma is a state in the South Central region of the United States. It borders Texas to the south and west, Kansas to the north, Missouri to the northeast, Arkansas to the east, New Mexico to the west, and Colorado to the northwest. Partially ...</v>
    <v>184</v>
    <v>185</v>
    <v>186</v>
    <v>183</v>
    <v>191</v>
    <v>192</v>
    <v>193</v>
    <v>194</v>
    <v>195</v>
    <v>Oklahoma</v>
    <v>18</v>
    <v>196</v>
    <v>197</v>
    <v>198</v>
    <v>24</v>
    <v>199</v>
    <v>200</v>
    <v>201</v>
    <v>202</v>
    <v>203</v>
    <v>204</v>
    <v>205</v>
    <v>206</v>
    <v>207</v>
    <v>208</v>
    <v>160</v>
    <v>209</v>
    <v>210</v>
    <v>211</v>
    <v>Oklahoma</v>
    <v>mdp/vdpid/24293</v>
  </rv>
  <rv s="0">
    <v>536870912</v>
    <v>Oklahoma County</v>
    <v>35ee681e-da1a-0edf-31c9-f35417571e1a</v>
    <v>en-US</v>
    <v>Map</v>
  </rv>
  <rv s="1">
    <fb>1607.563128</fb>
    <v>11</v>
  </rv>
  <rv s="2">
    <v>9</v>
    <v>9</v>
    <v>48</v>
    <v>7</v>
    <v>0</v>
    <v>Image of Oklahoma City</v>
  </rv>
  <rv s="1">
    <fb>35.482300000000002</fb>
    <v>20</v>
  </rv>
  <rv s="0">
    <v>805306368</v>
    <v>David Holt (Mayor)</v>
    <v>99fb9c5b-324e-0fb6-de5e-745bfe94c02e</v>
    <v>en-US</v>
    <v>Generic</v>
  </rv>
  <rv s="3">
    <v>13</v>
  </rv>
  <rv s="4">
    <v>https://www.bing.com/search?q=oklahoma+city&amp;form=skydnc</v>
    <v>Learn more on Bing</v>
  </rv>
  <rv s="1">
    <fb>-97.535200000000003</fb>
    <v>20</v>
  </rv>
  <rv s="1">
    <fb>681054</fb>
    <v>11</v>
  </rv>
  <rv s="8">
    <v>#VALUE!</v>
    <v>en-US</v>
    <v>59d212a0-2f5f-4681-a7a0-a8a6e25853e1</v>
    <v>536870912</v>
    <v>1</v>
    <v>49</v>
    <v>36</v>
    <v>Oklahoma City</v>
    <v>7</v>
    <v>8</v>
    <v>Map</v>
    <v>9</v>
    <v>19</v>
    <v>180</v>
    <v>213</v>
    <v>214</v>
    <v>4</v>
    <v>Oklahoma City, officially the City of Oklahoma City, and often shortened to OKC, is the capital and most populous city of the U.S. state of Oklahoma. The county seat of Oklahoma County, it ranks 20th among United States cities in population, and ...</v>
    <v>215</v>
    <v>216</v>
    <v>218</v>
    <v>219</v>
    <v>220</v>
    <v>Oklahoma City</v>
    <v>221</v>
    <v>168</v>
    <v>Oklahoma City</v>
    <v>mdp/vdpid/5095385499342733313</v>
  </rv>
  <rv s="0">
    <v>536870912</v>
    <v>Montana</v>
    <v>447d6cd5-53f6-4c8f-bf6c-9ff228415c3b</v>
    <v>en-US</v>
    <v>Map</v>
  </rv>
  <rv s="1">
    <fb>381154</fb>
    <v>11</v>
  </rv>
  <rv s="1">
    <fb>4781</fb>
    <v>11</v>
  </rv>
  <rv s="0">
    <v>536870912</v>
    <v>Helena</v>
    <v>097df9b7-6962-dbe8-2072-661fa4996ede</v>
    <v>en-US</v>
    <v>Map</v>
  </rv>
  <rv s="1">
    <fb>409394</fb>
    <v>11</v>
  </rv>
  <rv s="1">
    <fb>497756</fb>
    <v>11</v>
  </rv>
  <rv s="2">
    <v>10</v>
    <v>9</v>
    <v>50</v>
    <v>7</v>
    <v>0</v>
    <v>Image of Montana</v>
  </rv>
  <rv s="0">
    <v>536870912</v>
    <v>Billings</v>
    <v>c0f552c6-eaaf-4d0b-806d-6017c2034bbb</v>
    <v>en-US</v>
    <v>Map</v>
  </rv>
  <rv s="0">
    <v>805306368</v>
    <v>Greg Gianforte (Governor)</v>
    <v>d6243525-cd8a-23f1-fe91-bca377dc4fe8</v>
    <v>en-US</v>
    <v>Generic</v>
  </rv>
  <rv s="0">
    <v>805306368</v>
    <v>Kristen Juras (Lieutenant governor)</v>
    <v>17151917-f12f-38da-5ee2-575494f79565</v>
    <v>en-US</v>
    <v>Generic</v>
  </rv>
  <rv s="0">
    <v>805306368</v>
    <v>Jon Tester (Senate)</v>
    <v>ead6d9cf-8bf6-3377-5ef1-3de8c2329745</v>
    <v>en-US</v>
    <v>Generic</v>
  </rv>
  <rv s="0">
    <v>805306368</v>
    <v>Steve Daines (Senate)</v>
    <v>e1914ad2-d721-9e6d-119f-293a65a83734</v>
    <v>en-US</v>
    <v>Generic</v>
  </rv>
  <rv s="3">
    <v>14</v>
  </rv>
  <rv s="4">
    <v>https://www.bing.com/search?q=montana&amp;form=skydnc</v>
    <v>Learn more on Bing</v>
  </rv>
  <rv s="1">
    <fb>711</fb>
    <v>12</v>
  </rv>
  <rv s="1">
    <fb>47169</fb>
    <v>12</v>
  </rv>
  <rv s="1">
    <fb>193500</fb>
    <v>12</v>
  </rv>
  <rv s="1">
    <fb>2.41</fb>
    <v>13</v>
  </rv>
  <rv s="1">
    <fb>1084225</fb>
    <v>11</v>
  </rv>
  <rv s="1">
    <fb>0.17199999999999999</fb>
    <v>14</v>
  </rv>
  <rv s="1">
    <fb>6.6000000000000003E-2</fb>
    <v>15</v>
  </rv>
  <rv s="1">
    <fb>8.0000000000000002E-3</fb>
    <v>14</v>
  </rv>
  <rv s="1">
    <fb>0.29499999999999998</fb>
    <v>14</v>
  </rv>
  <rv s="1">
    <fb>2.1000000000000001E-2</fb>
    <v>14</v>
  </rv>
  <rv s="1">
    <fb>0.92799999999999994</fb>
    <v>14</v>
  </rv>
  <rv s="1">
    <fb>3.6000000000000004E-2</fb>
    <v>14</v>
  </rv>
  <rv s="1">
    <fb>0.63600000000000001</fb>
    <v>14</v>
  </rv>
  <rv s="1">
    <fb>9.0999999999999998E-2</fb>
    <v>14</v>
  </rv>
  <rv s="1">
    <fb>0.21899999999999997</fb>
    <v>14</v>
  </rv>
  <rv s="9">
    <v>#VALUE!</v>
    <v>en-US</v>
    <v>447d6cd5-53f6-4c8f-bf6c-9ff228415c3b</v>
    <v>536870912</v>
    <v>1</v>
    <v>53</v>
    <v>47</v>
    <v>Montana</v>
    <v>7</v>
    <v>8</v>
    <v>Map</v>
    <v>9</v>
    <v>10</v>
    <v>US-MT</v>
    <v>224</v>
    <v>225</v>
    <v>226</v>
    <v>4</v>
    <v>Montana is a state in the Mountain West subregion of the Western United States. It borders Idaho to the west, North Dakota and South Dakota to the east, Wyoming to the south, and the Canadian provinces of Alberta, British Columbia, and ...</v>
    <v>227</v>
    <v>228</v>
    <v>229</v>
    <v>230</v>
    <v>235</v>
    <v>236</v>
    <v>237</v>
    <v>238</v>
    <v>239</v>
    <v>Montana</v>
    <v>18</v>
    <v>240</v>
    <v>241</v>
    <v>21</v>
    <v>242</v>
    <v>243</v>
    <v>244</v>
    <v>245</v>
    <v>68</v>
    <v>246</v>
    <v>247</v>
    <v>248</v>
    <v>249</v>
    <v>77</v>
    <v>250</v>
    <v>123</v>
    <v>251</v>
    <v>160</v>
    <v>75</v>
    <v>Montana</v>
    <v>mdp/vdpid/21789</v>
  </rv>
  <rv s="0">
    <v>536870912</v>
    <v>Lewis and Clark County</v>
    <v>e5778336-8534-fee6-ce6e-be189956e731</v>
    <v>en-US</v>
    <v>Map</v>
  </rv>
  <rv s="1">
    <fb>42.827998999999998</fb>
    <v>11</v>
  </rv>
  <rv s="2">
    <v>11</v>
    <v>9</v>
    <v>54</v>
    <v>7</v>
    <v>0</v>
    <v>Image of Helena, Montana</v>
  </rv>
  <rv s="1">
    <fb>46.592777777777997</fb>
    <v>20</v>
  </rv>
  <rv s="0">
    <v>805306368</v>
    <v>Wilmot Collins (Mayor)</v>
    <v>18af9db7-527e-4077-594e-ea3664218b4b</v>
    <v>en-US</v>
    <v>Generic</v>
  </rv>
  <rv s="3">
    <v>15</v>
  </rv>
  <rv s="4">
    <v>https://www.bing.com/search?q=helena+montana&amp;form=skydnc</v>
    <v>Learn more on Bing</v>
  </rv>
  <rv s="1">
    <fb>-112.035</fb>
    <v>20</v>
  </rv>
  <rv s="1">
    <fb>32091</fb>
    <v>11</v>
  </rv>
  <rv s="3">
    <v>16</v>
  </rv>
  <rv s="8">
    <v>#VALUE!</v>
    <v>en-US</v>
    <v>097df9b7-6962-dbe8-2072-661fa4996ede</v>
    <v>536870912</v>
    <v>1</v>
    <v>55</v>
    <v>36</v>
    <v>Helena, Montana</v>
    <v>7</v>
    <v>8</v>
    <v>Map</v>
    <v>9</v>
    <v>19</v>
    <v>223</v>
    <v>253</v>
    <v>254</v>
    <v>4</v>
    <v>Helena is the capital city of the U.S. state of Montana and the seat of Lewis and Clark County. Helena was founded as a gold camp during the Montana gold rush, and established on October 30, 1864. Due to the gold rush, Helena became a wealthy ...</v>
    <v>255</v>
    <v>256</v>
    <v>258</v>
    <v>259</v>
    <v>260</v>
    <v>Helena, Montana</v>
    <v>261</v>
    <v>262</v>
    <v>Helena, Montana</v>
    <v>mdp/vdpid/4887630303859834883</v>
  </rv>
  <rv s="0">
    <v>536870912</v>
    <v>New York</v>
    <v>caeb7b9a-f5d7-4686-8fb5-cf7628296b13</v>
    <v>en-US</v>
    <v>Map</v>
  </rv>
  <rv s="1">
    <fb>141300</fb>
    <v>11</v>
  </rv>
  <rv s="1">
    <fb>33711</fb>
    <v>11</v>
  </rv>
  <rv s="0">
    <v>536870912</v>
    <v>Albany</v>
    <v>62ca8245-972e-448d-af38-345d4a958798</v>
    <v>en-US</v>
    <v>Map</v>
  </rv>
  <rv s="1">
    <fb>7262279</fb>
    <v>11</v>
  </rv>
  <rv s="1">
    <fb>8231687</fb>
    <v>11</v>
  </rv>
  <rv s="2">
    <v>12</v>
    <v>9</v>
    <v>56</v>
    <v>7</v>
    <v>0</v>
    <v>Image of New York</v>
  </rv>
  <rv s="0">
    <v>536870912</v>
    <v>New York City</v>
    <v>60d5dc2b-c915-460b-b722-c9e3485499ca</v>
    <v>en-US</v>
    <v>Map</v>
  </rv>
  <rv s="0">
    <v>805306368</v>
    <v>Kathy Hochul (Governor)</v>
    <v>df92839d-3205-3454-b70c-aeefc37041a6</v>
    <v>en-US</v>
    <v>Generic</v>
  </rv>
  <rv s="0">
    <v>805306368</v>
    <v>Antonio Delgado (Lieutenant governor)</v>
    <v>c20a119d-42bf-2146-a5a5-f4ec19b8a648</v>
    <v>en-US</v>
    <v>Generic</v>
  </rv>
  <rv s="0">
    <v>805306368</v>
    <v>Chuck Schumer (Senate)</v>
    <v>d606edaa-bebe-be4b-5e66-17b8a58806b2</v>
    <v>en-US</v>
    <v>Generic</v>
  </rv>
  <rv s="0">
    <v>805306368</v>
    <v>Kirsten Gillibrand (Senate)</v>
    <v>ae592704-1bd7-e270-aa09-cb6ec83b3467</v>
    <v>en-US</v>
    <v>Generic</v>
  </rv>
  <rv s="3">
    <v>17</v>
  </rv>
  <rv s="4">
    <v>https://www.bing.com/search?q=new+york+state&amp;form=skydnc</v>
    <v>Learn more on Bing</v>
  </rv>
  <rv s="1">
    <fb>1132</fb>
    <v>12</v>
  </rv>
  <rv s="1">
    <fb>59269</fb>
    <v>12</v>
  </rv>
  <rv s="1">
    <fb>283400</fb>
    <v>12</v>
  </rv>
  <rv s="1">
    <fb>2.63</fb>
    <v>13</v>
  </rv>
  <rv s="1">
    <fb>20201249</fb>
    <v>11</v>
  </rv>
  <rv s="1">
    <fb>0.15</fb>
    <v>14</v>
  </rv>
  <rv s="1">
    <fb>0.01</fb>
    <v>15</v>
  </rv>
  <rv s="1">
    <fb>8.8000000000000009E-2</fb>
    <v>14</v>
  </rv>
  <rv s="1">
    <fb>0.34200000000000003</fb>
    <v>14</v>
  </rv>
  <rv s="1">
    <fb>0.17600000000000002</fb>
    <v>14</v>
  </rv>
  <rv s="1">
    <fb>0.22500000000000001</fb>
    <v>14</v>
  </rv>
  <rv s="1">
    <fb>0.85599999999999998</fb>
    <v>14</v>
  </rv>
  <rv s="1">
    <fb>0.188</fb>
    <v>14</v>
  </rv>
  <rv s="1">
    <fb>0.63300000000000001</fb>
    <v>14</v>
  </rv>
  <rv s="1">
    <fb>7.400000000000001E-2</fb>
    <v>14</v>
  </rv>
  <rv s="1">
    <fb>0.21299999999999999</fb>
    <v>14</v>
  </rv>
  <rv s="1">
    <fb>0.70099999999999996</fb>
    <v>14</v>
  </rv>
  <rv s="7">
    <v>#VALUE!</v>
    <v>en-US</v>
    <v>caeb7b9a-f5d7-4686-8fb5-cf7628296b13</v>
    <v>536870912</v>
    <v>1</v>
    <v>59</v>
    <v>32</v>
    <v>New York</v>
    <v>7</v>
    <v>8</v>
    <v>Map</v>
    <v>9</v>
    <v>10</v>
    <v>US-NY</v>
    <v>265</v>
    <v>266</v>
    <v>267</v>
    <v>4</v>
    <v>New York, sometimes called New York State, is a state in the Northeastern region of the United States. A Mid-Atlantic state, New York borders New England, and has an international border with Canada. With almost 19.6 million residents, it is the ...</v>
    <v>268</v>
    <v>269</v>
    <v>270</v>
    <v>271</v>
    <v>276</v>
    <v>277</v>
    <v>278</v>
    <v>279</v>
    <v>280</v>
    <v>New York</v>
    <v>281</v>
    <v>282</v>
    <v>79</v>
    <v>283</v>
    <v>284</v>
    <v>285</v>
    <v>286</v>
    <v>287</v>
    <v>288</v>
    <v>289</v>
    <v>290</v>
    <v>291</v>
    <v>77</v>
    <v>292</v>
    <v>165</v>
    <v>293</v>
    <v>160</v>
    <v>294</v>
    <v>83</v>
    <v>New York</v>
    <v>mdp/vdpid/23161</v>
  </rv>
  <rv s="0">
    <v>536870912</v>
    <v>Albany County</v>
    <v>a3061797-713e-5786-6c4e-9e48da278578</v>
    <v>en-US</v>
    <v>Map</v>
  </rv>
  <rv s="1">
    <fb>56.813794999999999</fb>
    <v>11</v>
  </rv>
  <rv s="2">
    <v>13</v>
    <v>9</v>
    <v>60</v>
    <v>7</v>
    <v>0</v>
    <v>Image of Albany, New York</v>
  </rv>
  <rv s="1">
    <fb>42.65</fb>
    <v>20</v>
  </rv>
  <rv s="0">
    <v>805306368</v>
    <v>Kathy Sheehan (Mayor)</v>
    <v>1731f8a8-2401-4ecb-ac65-14c77d908f53</v>
    <v>en-US</v>
    <v>Generic</v>
  </rv>
  <rv s="3">
    <v>18</v>
  </rv>
  <rv s="4">
    <v>https://www.bing.com/search?q=albany+new+york&amp;form=skydnc</v>
    <v>Learn more on Bing</v>
  </rv>
  <rv s="1">
    <fb>-73.766666666667007</fb>
    <v>20</v>
  </rv>
  <rv s="1">
    <fb>99224</fb>
    <v>11</v>
  </rv>
  <rv s="8">
    <v>#VALUE!</v>
    <v>en-US</v>
    <v>62ca8245-972e-448d-af38-345d4a958798</v>
    <v>536870912</v>
    <v>1</v>
    <v>61</v>
    <v>36</v>
    <v>Albany, New York</v>
    <v>7</v>
    <v>8</v>
    <v>Map</v>
    <v>9</v>
    <v>19</v>
    <v>264</v>
    <v>296</v>
    <v>297</v>
    <v>4</v>
    <v>Albany is the capital and oldest city in the U.S. state of New York and the seat of and the most populous city in the county of the same name. It is located on the west bank of the Hudson River, about 10 miles south of its confluence with the ...</v>
    <v>298</v>
    <v>299</v>
    <v>301</v>
    <v>302</v>
    <v>303</v>
    <v>Albany, New York</v>
    <v>304</v>
    <v>83</v>
    <v>Albany, New York</v>
    <v>mdp/vdpid/5486479930554318849</v>
  </rv>
  <rv s="0">
    <v>536870912</v>
    <v>Oregon</v>
    <v>cacd36fd-7c62-43e2-a632-64a2a1811933</v>
    <v>en-US</v>
    <v>Map</v>
  </rv>
  <rv s="1">
    <fb>255026</fb>
    <v>11</v>
  </rv>
  <rv s="1">
    <fb>19586</fb>
    <v>11</v>
  </rv>
  <rv s="0">
    <v>536870912</v>
    <v>Salem</v>
    <v>181e3c46-a4b5-41c5-a74f-486f15e8dc58</v>
    <v>en-US</v>
    <v>Map</v>
  </rv>
  <rv s="1">
    <fb>1533430</fb>
    <v>11</v>
  </rv>
  <rv s="1">
    <fb>1732786</fb>
    <v>11</v>
  </rv>
  <rv s="2">
    <v>14</v>
    <v>9</v>
    <v>62</v>
    <v>7</v>
    <v>0</v>
    <v>Image of Oregon</v>
  </rv>
  <rv s="0">
    <v>536870912</v>
    <v>Portland</v>
    <v>5658ef8a-9267-4851-b335-72bc82329a4e</v>
    <v>en-US</v>
    <v>Map</v>
  </rv>
  <rv s="0">
    <v>805306368</v>
    <v>Tina Kotek (Governor)</v>
    <v>84ac333f-9a13-39da-fbda-a943cbce407a</v>
    <v>en-US</v>
    <v>Generic</v>
  </rv>
  <rv s="0">
    <v>805306368</v>
    <v>LaVonne Griffin-Valade (Secretary of state)</v>
    <v>c08ed1c5-ad98-a2b1-4afe-142a4e29ee93</v>
    <v>en-US</v>
    <v>Generic</v>
  </rv>
  <rv s="0">
    <v>805306368</v>
    <v>Ron Wyden (Senate)</v>
    <v>d0e83019-c9b2-fd5a-a7c5-a65db12029f0</v>
    <v>en-US</v>
    <v>Generic</v>
  </rv>
  <rv s="0">
    <v>805306368</v>
    <v>Jeff Merkley (Senate)</v>
    <v>90fcbf22-b36e-14ad-e541-c9163134b536</v>
    <v>en-US</v>
    <v>Generic</v>
  </rv>
  <rv s="3">
    <v>19</v>
  </rv>
  <rv s="4">
    <v>https://www.bing.com/search?q=oregon&amp;form=skydnc</v>
    <v>Learn more on Bing</v>
  </rv>
  <rv s="1">
    <fb>907</fb>
    <v>12</v>
  </rv>
  <rv s="1">
    <fb>51243</fb>
    <v>12</v>
  </rv>
  <rv s="1">
    <fb>237300</fb>
    <v>12</v>
  </rv>
  <rv s="1">
    <fb>2.5099999999999998</fb>
    <v>13</v>
  </rv>
  <rv s="1">
    <fb>4237256</fb>
    <v>11</v>
  </rv>
  <rv s="1">
    <fb>0.16399999999999998</fb>
    <v>14</v>
  </rv>
  <rv s="1">
    <fb>1.8000000000000002E-2</fb>
    <v>15</v>
  </rv>
  <rv s="1">
    <fb>4.4000000000000004E-2</fb>
    <v>14</v>
  </rv>
  <rv s="1">
    <fb>0.308</fb>
    <v>14</v>
  </rv>
  <rv s="1">
    <fb>9.9000000000000005E-2</fb>
    <v>14</v>
  </rv>
  <rv s="1">
    <fb>0.89800000000000002</fb>
    <v>14</v>
  </rv>
  <rv s="1">
    <fb>0.127</fb>
    <v>14</v>
  </rv>
  <rv s="1">
    <fb>0.621</fb>
    <v>14</v>
  </rv>
  <rv s="1">
    <fb>4.0000000000000001E-3</fb>
    <v>14</v>
  </rv>
  <rv s="1">
    <fb>0.10199999999999999</fb>
    <v>14</v>
  </rv>
  <rv s="1">
    <fb>3.7000000000000005E-2</fb>
    <v>14</v>
  </rv>
  <rv s="1">
    <fb>0.214</fb>
    <v>14</v>
  </rv>
  <rv s="1">
    <fb>5.7000000000000002E-2</fb>
    <v>14</v>
  </rv>
  <rv s="1">
    <fb>0.87599999999999989</fb>
    <v>14</v>
  </rv>
  <rv s="7">
    <v>#VALUE!</v>
    <v>en-US</v>
    <v>cacd36fd-7c62-43e2-a632-64a2a1811933</v>
    <v>536870912</v>
    <v>1</v>
    <v>65</v>
    <v>32</v>
    <v>Oregon</v>
    <v>7</v>
    <v>8</v>
    <v>Map</v>
    <v>9</v>
    <v>10</v>
    <v>US-OR</v>
    <v>307</v>
    <v>308</v>
    <v>309</v>
    <v>4</v>
    <v>Oregon is a state in the Pacific Northwest region of the United States. Oregon is a part of the Western United States, with the Columbia River delineating much of Oregon's northern boundary with Washington, while the Snake River delineates much ...</v>
    <v>310</v>
    <v>311</v>
    <v>312</v>
    <v>313</v>
    <v>318</v>
    <v>319</v>
    <v>320</v>
    <v>321</v>
    <v>322</v>
    <v>Oregon</v>
    <v>323</v>
    <v>324</v>
    <v>32</v>
    <v>325</v>
    <v>326</v>
    <v>327</v>
    <v>328</v>
    <v>246</v>
    <v>329</v>
    <v>330</v>
    <v>331</v>
    <v>332</v>
    <v>333</v>
    <v>334</v>
    <v>335</v>
    <v>336</v>
    <v>337</v>
    <v>338</v>
    <v>37</v>
    <v>Oregon</v>
    <v>mdp/vdpid/24561</v>
  </rv>
  <rv s="0">
    <v>536870912</v>
    <v>Polk County</v>
    <v>3fb83cfb-40be-aefa-5fb9-42c5d8ddfec9</v>
    <v>en-US</v>
    <v>Map</v>
  </rv>
  <rv s="1">
    <fb>127.22089200000001</fb>
    <v>11</v>
  </rv>
  <rv s="2">
    <v>15</v>
    <v>9</v>
    <v>66</v>
    <v>7</v>
    <v>0</v>
    <v>Image of Salem, Oregon</v>
  </rv>
  <rv s="1">
    <fb>44.930833333332998</fb>
    <v>20</v>
  </rv>
  <rv s="0">
    <v>805306368</v>
    <v>Chris Hoy (Mayor)</v>
    <v>f8f43abb-a02e-82c0-3fd6-6349f88f1725</v>
    <v>en-US</v>
    <v>Generic</v>
  </rv>
  <rv s="3">
    <v>20</v>
  </rv>
  <rv s="4">
    <v>https://www.bing.com/search?q=salem+oregon&amp;form=skydnc</v>
    <v>Learn more on Bing</v>
  </rv>
  <rv s="1">
    <fb>-123.02888888888999</fb>
    <v>20</v>
  </rv>
  <rv s="1">
    <fb>175535</fb>
    <v>11</v>
  </rv>
  <rv s="8">
    <v>#VALUE!</v>
    <v>en-US</v>
    <v>181e3c46-a4b5-41c5-a74f-486f15e8dc58</v>
    <v>536870912</v>
    <v>1</v>
    <v>67</v>
    <v>36</v>
    <v>Salem, Oregon</v>
    <v>7</v>
    <v>8</v>
    <v>Map</v>
    <v>9</v>
    <v>19</v>
    <v>306</v>
    <v>340</v>
    <v>341</v>
    <v>4</v>
    <v>Salem is the capital city of the U.S. state of Oregon, and the county seat of Marion County. It is located in the center of the Willamette Valley alongside the Willamette River, which runs north through the city. The river forms the boundary ...</v>
    <v>342</v>
    <v>343</v>
    <v>345</v>
    <v>346</v>
    <v>347</v>
    <v>Salem, Oregon</v>
    <v>348</v>
    <v>37</v>
    <v>Salem, Oregon</v>
    <v>mdp/vdpid/5053074332494856193</v>
  </rv>
  <rv s="0">
    <v>536870912</v>
    <v>Tennessee</v>
    <v>9bbc9c72-1bf1-4ef6-b66d-a6cdef70f4f3</v>
    <v>en-US</v>
    <v>Map</v>
  </rv>
  <rv s="1">
    <fb>109247</fb>
    <v>11</v>
  </rv>
  <rv s="1">
    <fb>36157</fb>
    <v>11</v>
  </rv>
  <rv s="0">
    <v>536870912</v>
    <v>Nashville</v>
    <v>e2accb9d-ccea-5b7c-7bbc-0db831476d61</v>
    <v>en-US</v>
    <v>Map</v>
  </rv>
  <rv s="1">
    <fb>2504556</fb>
    <v>11</v>
  </rv>
  <rv s="1">
    <fb>2919671</fb>
    <v>11</v>
  </rv>
  <rv s="2">
    <v>16</v>
    <v>9</v>
    <v>68</v>
    <v>7</v>
    <v>0</v>
    <v>Image of Tennessee</v>
  </rv>
  <rv s="0">
    <v>805306368</v>
    <v>Bill Lee (Governor)</v>
    <v>c8026be6-06ae-4f73-a92b-038dc03243c9</v>
    <v>en-US</v>
    <v>Generic</v>
  </rv>
  <rv s="0">
    <v>805306368</v>
    <v>Randy McNally (Lieutenant governor)</v>
    <v>eec243e8-886e-f143-44f8-d1a613dc6e71</v>
    <v>en-US</v>
    <v>Generic</v>
  </rv>
  <rv s="0">
    <v>805306368</v>
    <v>Marsha Blackburn (Senate)</v>
    <v>39117d39-6448-55ce-8537-67a4fd4cf0e9</v>
    <v>en-US</v>
    <v>Generic</v>
  </rv>
  <rv s="0">
    <v>805306368</v>
    <v>Bill Hagerty (Senate)</v>
    <v>48790b3f-20d0-51ec-537c-ca6c25fff853</v>
    <v>en-US</v>
    <v>Generic</v>
  </rv>
  <rv s="3">
    <v>21</v>
  </rv>
  <rv s="4">
    <v>https://www.bing.com/search?q=tennessee&amp;form=skydnc</v>
    <v>Learn more on Bing</v>
  </rv>
  <rv s="1">
    <fb>764</fb>
    <v>12</v>
  </rv>
  <rv s="1">
    <fb>45219</fb>
    <v>12</v>
  </rv>
  <rv s="1">
    <fb>142100</fb>
    <v>12</v>
  </rv>
  <rv s="1">
    <fb>2.5299999999999998</fb>
    <v>13</v>
  </rv>
  <rv s="1">
    <fb>6910840</fb>
    <v>11</v>
  </rv>
  <rv s="1">
    <fb>4.8000000000000001E-2</fb>
    <v>14</v>
  </rv>
  <rv s="1">
    <fb>0.154</fb>
    <v>14</v>
  </rv>
  <rv s="1">
    <fb>1.8000000000000002E-2</fb>
    <v>14</v>
  </rv>
  <rv s="1">
    <fb>0.249</fb>
    <v>14</v>
  </rv>
  <rv s="1">
    <fb>0.17100000000000001</fb>
    <v>14</v>
  </rv>
  <rv s="1">
    <fb>0.85499999999999998</fb>
    <v>14</v>
  </rv>
  <rv s="1">
    <fb>0.61</fb>
    <v>14</v>
  </rv>
  <rv s="1">
    <fb>0.11199999999999999</fb>
    <v>14</v>
  </rv>
  <rv s="1">
    <fb>0.22699999999999998</fb>
    <v>14</v>
  </rv>
  <rv s="1">
    <fb>0.78799999999999992</fb>
    <v>14</v>
  </rv>
  <rv s="3">
    <v>22</v>
  </rv>
  <rv s="5">
    <v>#VALUE!</v>
    <v>en-US</v>
    <v>9bbc9c72-1bf1-4ef6-b66d-a6cdef70f4f3</v>
    <v>536870912</v>
    <v>1</v>
    <v>71</v>
    <v>5</v>
    <v>Tennessee</v>
    <v>7</v>
    <v>8</v>
    <v>Map</v>
    <v>9</v>
    <v>10</v>
    <v>US-TN</v>
    <v>351</v>
    <v>352</v>
    <v>353</v>
    <v>4</v>
    <v>Tennessee, officially the State of Tennessee, is a landlocked state in the Southeastern region of the United States. It borders Kentucky to the north, Virginia to the northeast, North Carolina to the east, Georgia, Alabama, and Mississippi to ...</v>
    <v>354</v>
    <v>355</v>
    <v>356</v>
    <v>353</v>
    <v>361</v>
    <v>362</v>
    <v>363</v>
    <v>364</v>
    <v>365</v>
    <v>Tennessee</v>
    <v>18</v>
    <v>366</v>
    <v>367</v>
    <v>368</v>
    <v>369</v>
    <v>70</v>
    <v>370</v>
    <v>371</v>
    <v>372</v>
    <v>368</v>
    <v>373</v>
    <v>163</v>
    <v>374</v>
    <v>77</v>
    <v>375</v>
    <v>370</v>
    <v>376</v>
    <v>125</v>
    <v>377</v>
    <v>378</v>
    <v>Tennessee</v>
    <v>mdp/vdpid/33025</v>
  </rv>
  <rv s="0">
    <v>536870912</v>
    <v>Davidson County</v>
    <v>333fe993-fea1-1234-e900-137860a296b7</v>
    <v>en-US</v>
    <v>Map</v>
  </rv>
  <rv s="1">
    <fb>1367.25</fb>
    <v>11</v>
  </rv>
  <rv s="2">
    <v>17</v>
    <v>9</v>
    <v>72</v>
    <v>7</v>
    <v>0</v>
    <v>Image of Nashville, Tennessee</v>
  </rv>
  <rv s="1">
    <fb>36.162222222222198</fb>
    <v>20</v>
  </rv>
  <rv s="0">
    <v>805306368</v>
    <v>Freddie O'Connell (Mayor)</v>
    <v>8f43b321-4e8f-5e51-7aa8-e580959c5a98</v>
    <v>en-US</v>
    <v>Generic</v>
  </rv>
  <rv s="3">
    <v>23</v>
  </rv>
  <rv s="4">
    <v>https://www.bing.com/search?q=nashville+tennessee&amp;form=skydnc</v>
    <v>Learn more on Bing</v>
  </rv>
  <rv s="1">
    <fb>-86.774444444444399</fb>
    <v>20</v>
  </rv>
  <rv s="1">
    <fb>689447</fb>
    <v>11</v>
  </rv>
  <rv s="8">
    <v>#VALUE!</v>
    <v>en-US</v>
    <v>e2accb9d-ccea-5b7c-7bbc-0db831476d61</v>
    <v>536870912</v>
    <v>1</v>
    <v>73</v>
    <v>36</v>
    <v>Nashville, Tennessee</v>
    <v>7</v>
    <v>8</v>
    <v>Map</v>
    <v>9</v>
    <v>19</v>
    <v>350</v>
    <v>380</v>
    <v>381</v>
    <v>4</v>
    <v>Nashville is the capital and most populous city in the U.S. state of Tennessee and the county seat of Davidson County. With a population of 689,447 at the 2020 U.S. census, Nashville is the 21st most populous city in the United States, and the ...</v>
    <v>382</v>
    <v>383</v>
    <v>385</v>
    <v>386</v>
    <v>387</v>
    <v>Nashville, Tennessee</v>
    <v>388</v>
    <v>168</v>
    <v>Nashville, Tennessee</v>
    <v>mdp/vdpid/5482596216845893633</v>
  </rv>
  <rv s="0">
    <v>536870912</v>
    <v>Idaho</v>
    <v>ecd30387-20fa-4523-9045-e2860154b5e9</v>
    <v>en-US</v>
    <v>Map</v>
  </rv>
  <rv s="1">
    <fb>216699</fb>
    <v>11</v>
  </rv>
  <rv s="1">
    <fb>12165</fb>
    <v>11</v>
  </rv>
  <rv s="0">
    <v>536870912</v>
    <v>Boise</v>
    <v>1054a9b9-ef41-4b77-9953-f1ef16ec8015</v>
    <v>en-US</v>
    <v>Map</v>
  </rv>
  <rv s="1">
    <fb>589320</fb>
    <v>11</v>
  </rv>
  <rv s="1">
    <fb>700825</fb>
    <v>11</v>
  </rv>
  <rv s="2">
    <v>18</v>
    <v>9</v>
    <v>74</v>
    <v>7</v>
    <v>0</v>
    <v>Image of Idaho</v>
  </rv>
  <rv s="0">
    <v>805306368</v>
    <v>Brad Little (Governor)</v>
    <v>135ff875-8d96-6f51-3eae-347573bc2b5e</v>
    <v>en-US</v>
    <v>Generic</v>
  </rv>
  <rv s="0">
    <v>805306368</v>
    <v>Scott Bedke (Lieutenant governor)</v>
    <v>be8f5adf-6e01-67c0-5d19-fa17c594a297</v>
    <v>en-US</v>
    <v>Generic</v>
  </rv>
  <rv s="0">
    <v>805306368</v>
    <v>Mike Crapo (Senate)</v>
    <v>58e344ac-f5b6-a371-d18b-e84da803a187</v>
    <v>en-US</v>
    <v>Generic</v>
  </rv>
  <rv s="0">
    <v>805306368</v>
    <v>Jim Risch (Senate)</v>
    <v>efe1fdc7-bf51-3e76-dee8-ac3de7719f34</v>
    <v>en-US</v>
    <v>Generic</v>
  </rv>
  <rv s="3">
    <v>24</v>
  </rv>
  <rv s="4">
    <v>https://www.bing.com/search?q=idaho&amp;form=skydnc</v>
    <v>Learn more on Bing</v>
  </rv>
  <rv s="1">
    <fb>743</fb>
    <v>12</v>
  </rv>
  <rv s="1">
    <fb>47583</fb>
    <v>12</v>
  </rv>
  <rv s="1">
    <fb>162900</fb>
    <v>12</v>
  </rv>
  <rv s="1">
    <fb>2.69</fb>
    <v>13</v>
  </rv>
  <rv s="1">
    <fb>1839106</fb>
    <v>11</v>
  </rv>
  <rv s="1">
    <fb>1.4999999999999999E-2</fb>
    <v>14</v>
  </rv>
  <rv s="1">
    <fb>0.25900000000000001</fb>
    <v>14</v>
  </rv>
  <rv s="1">
    <fb>0.89500000000000002</fb>
    <v>14</v>
  </rv>
  <rv s="1">
    <fb>0.122</fb>
    <v>14</v>
  </rv>
  <rv s="1">
    <fb>0.626</fb>
    <v>14</v>
  </rv>
  <rv s="1">
    <fb>0.09</fb>
    <v>14</v>
  </rv>
  <rv s="1">
    <fb>2.3E-2</fb>
    <v>14</v>
  </rv>
  <rv s="1">
    <fb>0.26200000000000001</fb>
    <v>14</v>
  </rv>
  <rv s="1">
    <fb>0.93400000000000005</fb>
    <v>14</v>
  </rv>
  <rv s="9">
    <v>#VALUE!</v>
    <v>en-US</v>
    <v>ecd30387-20fa-4523-9045-e2860154b5e9</v>
    <v>536870912</v>
    <v>1</v>
    <v>77</v>
    <v>47</v>
    <v>Idaho</v>
    <v>7</v>
    <v>8</v>
    <v>Map</v>
    <v>9</v>
    <v>10</v>
    <v>US-ID</v>
    <v>391</v>
    <v>392</v>
    <v>393</v>
    <v>4</v>
    <v>Idaho is a state in the Mountain West subregion of the United States. It shares a small portion of the Canada–United States border to the north, with the province of British Columbia. It borders Montana and Wyoming to the east, Nevada and Utah ...</v>
    <v>394</v>
    <v>395</v>
    <v>396</v>
    <v>393</v>
    <v>401</v>
    <v>402</v>
    <v>403</v>
    <v>404</v>
    <v>405</v>
    <v>Idaho</v>
    <v>18</v>
    <v>406</v>
    <v>407</v>
    <v>292</v>
    <v>24</v>
    <v>23</v>
    <v>408</v>
    <v>409</v>
    <v>244</v>
    <v>125</v>
    <v>410</v>
    <v>411</v>
    <v>412</v>
    <v>207</v>
    <v>413</v>
    <v>414</v>
    <v>415</v>
    <v>32</v>
    <v>416</v>
    <v>Idaho</v>
    <v>mdp/vdpid/14713</v>
  </rv>
  <rv s="0">
    <v>536870912</v>
    <v>Ada County</v>
    <v>61b915e8-bf76-36c4-5ce8-a5a60558a819</v>
    <v>en-US</v>
    <v>Map</v>
  </rv>
  <rv s="1">
    <fb>216713.666</fb>
    <v>11</v>
  </rv>
  <rv s="2">
    <v>19</v>
    <v>9</v>
    <v>78</v>
    <v>7</v>
    <v>0</v>
    <v>Image of Boise, Idaho</v>
  </rv>
  <rv s="1">
    <fb>43.613611111110998</fb>
    <v>20</v>
  </rv>
  <rv s="0">
    <v>805306368</v>
    <v>Lauren McLean (Mayor)</v>
    <v>7e751018-c860-dcd5-43fb-1e41598d02fb</v>
    <v>en-US</v>
    <v>Generic</v>
  </rv>
  <rv s="3">
    <v>25</v>
  </rv>
  <rv s="4">
    <v>https://www.bing.com/search?q=boise+idaho&amp;form=skydnc</v>
    <v>Learn more on Bing</v>
  </rv>
  <rv s="1">
    <fb>-116.23777777778</fb>
    <v>20</v>
  </rv>
  <rv s="1">
    <fb>235684</fb>
    <v>11</v>
  </rv>
  <rv s="8">
    <v>#VALUE!</v>
    <v>en-US</v>
    <v>1054a9b9-ef41-4b77-9953-f1ef16ec8015</v>
    <v>536870912</v>
    <v>1</v>
    <v>79</v>
    <v>36</v>
    <v>Boise, Idaho</v>
    <v>7</v>
    <v>8</v>
    <v>Map</v>
    <v>9</v>
    <v>19</v>
    <v>390</v>
    <v>418</v>
    <v>419</v>
    <v>4</v>
    <v>Boise is the capital and most populous city in the U.S. state of Idaho and is the county seat of Ada County. As of the 2020 census, there were 235,684 people residing in the city. On the Boise River in southwestern Idaho, it is 41 miles east of ...</v>
    <v>420</v>
    <v>421</v>
    <v>423</v>
    <v>424</v>
    <v>425</v>
    <v>Boise, Idaho</v>
    <v>426</v>
    <v>262</v>
    <v>Boise, Idaho</v>
    <v>mdp/vdpid/5055534670653947905</v>
  </rv>
  <rv s="0">
    <v>536870912</v>
    <v>South Dakota</v>
    <v>9cee0b65-d357-479e-a066-31c634648f47</v>
    <v>en-US</v>
    <v>Map</v>
  </rv>
  <rv s="1">
    <fb>199729</fb>
    <v>11</v>
  </rv>
  <rv s="1">
    <fb>5686</fb>
    <v>11</v>
  </rv>
  <rv s="0">
    <v>536870912</v>
    <v>Pierre</v>
    <v>20a86e52-87b3-4ee4-3068-41c956ee1f18</v>
    <v>en-US</v>
    <v>Map</v>
  </rv>
  <rv s="1">
    <fb>330858</fb>
    <v>11</v>
  </rv>
  <rv s="1">
    <fb>383838</fb>
    <v>11</v>
  </rv>
  <rv s="2">
    <v>20</v>
    <v>9</v>
    <v>80</v>
    <v>7</v>
    <v>0</v>
    <v>Image of South Dakota</v>
  </rv>
  <rv s="0">
    <v>536870912</v>
    <v>Sioux Falls</v>
    <v>d9fcdc7f-1917-4bcf-9998-253d9b343f3e</v>
    <v>en-US</v>
    <v>Map</v>
  </rv>
  <rv s="0">
    <v>805306368</v>
    <v>Kristi Noem (Governor)</v>
    <v>56bda37d-10af-7f67-23d6-ee1f15972a67</v>
    <v>en-US</v>
    <v>Generic</v>
  </rv>
  <rv s="0">
    <v>805306368</v>
    <v>Larry Rhoden (Lieutenant governor)</v>
    <v>3b700e60-1a5b-4b28-86a6-ec5c548d05d5</v>
    <v>en-US</v>
    <v>Generic</v>
  </rv>
  <rv s="0">
    <v>805306368</v>
    <v>John Thune (Senate)</v>
    <v>566b8106-2025-dc6b-e09c-2c8ace4dfa7b</v>
    <v>en-US</v>
    <v>Generic</v>
  </rv>
  <rv s="0">
    <v>805306368</v>
    <v>Mike Rounds (Senate)</v>
    <v>2c9f7c1d-81b4-ac7b-8e71-27c658b2ca07</v>
    <v>en-US</v>
    <v>Generic</v>
  </rv>
  <rv s="3">
    <v>26</v>
  </rv>
  <rv s="4">
    <v>https://www.bing.com/search?q=south+dakota&amp;form=skydnc</v>
    <v>Learn more on Bing</v>
  </rv>
  <rv s="1">
    <fb>655</fb>
    <v>12</v>
  </rv>
  <rv s="1">
    <fb>50957</fb>
    <v>12</v>
  </rv>
  <rv s="1">
    <fb>140500</fb>
    <v>12</v>
  </rv>
  <rv s="1">
    <fb>2.4500000000000002</fb>
    <v>13</v>
  </rv>
  <rv s="1">
    <fb>886667</fb>
    <v>11</v>
  </rv>
  <rv s="1">
    <fb>0.157</fb>
    <v>14</v>
  </rv>
  <rv s="1">
    <fb>8.900000000000001E-2</fb>
    <v>15</v>
  </rv>
  <rv s="1">
    <fb>1.3999999999999999E-2</fb>
    <v>14</v>
  </rv>
  <rv s="1">
    <fb>0.03</fb>
    <v>14</v>
  </rv>
  <rv s="1">
    <fb>0.90900000000000003</fb>
    <v>14</v>
  </rv>
  <rv s="1">
    <fb>0.68599999999999994</fb>
    <v>14</v>
  </rv>
  <rv s="1">
    <fb>8.4000000000000005E-2</fb>
    <v>14</v>
  </rv>
  <rv s="3">
    <v>27</v>
  </rv>
  <rv s="5">
    <v>#VALUE!</v>
    <v>en-US</v>
    <v>9cee0b65-d357-479e-a066-31c634648f47</v>
    <v>536870912</v>
    <v>1</v>
    <v>83</v>
    <v>5</v>
    <v>South Dakota</v>
    <v>7</v>
    <v>8</v>
    <v>Map</v>
    <v>9</v>
    <v>10</v>
    <v>US-SD</v>
    <v>429</v>
    <v>430</v>
    <v>431</v>
    <v>4</v>
    <v>South Dakota is a state in the North Central region of the United States. South Dakota borders North Dakota to the north, Minnesota to the east, Iowa to the southeast) Nebraska to the south, Wyoming to the west, and Montana to the northwest.The ...</v>
    <v>432</v>
    <v>433</v>
    <v>434</v>
    <v>435</v>
    <v>440</v>
    <v>441</v>
    <v>442</v>
    <v>443</v>
    <v>444</v>
    <v>South Dakota</v>
    <v>18</v>
    <v>445</v>
    <v>446</v>
    <v>74</v>
    <v>447</v>
    <v>448</v>
    <v>449</v>
    <v>27</v>
    <v>370</v>
    <v>450</v>
    <v>451</v>
    <v>248</v>
    <v>452</v>
    <v>77</v>
    <v>453</v>
    <v>200</v>
    <v>209</v>
    <v>122</v>
    <v>373</v>
    <v>454</v>
    <v>South Dakota</v>
    <v>mdp/vdpid/31418</v>
  </rv>
  <rv s="0">
    <v>536870912</v>
    <v>Hughes County</v>
    <v>bf305725-6e35-db5b-67cd-3e3f4bf60a9a</v>
    <v>en-US</v>
    <v>Map</v>
  </rv>
  <rv s="1">
    <fb>33.795206</fb>
    <v>11</v>
  </rv>
  <rv s="2">
    <v>21</v>
    <v>9</v>
    <v>84</v>
    <v>7</v>
    <v>0</v>
    <v>Image of Pierre, South Dakota</v>
  </rv>
  <rv s="1">
    <fb>44.368361111111099</fb>
    <v>20</v>
  </rv>
  <rv s="0">
    <v>805306368</v>
    <v>Steve Harding (Mayor)</v>
    <v>b95b0707-9d6c-4681-cde6-5fdf01242367</v>
    <v>en-US</v>
    <v>Generic</v>
  </rv>
  <rv s="3">
    <v>28</v>
  </rv>
  <rv s="4">
    <v>https://www.bing.com/search?q=pierre+south+dakota&amp;form=skydnc</v>
    <v>Learn more on Bing</v>
  </rv>
  <rv s="1">
    <fb>-100.351138888889</fb>
    <v>20</v>
  </rv>
  <rv s="1">
    <fb>14091</fb>
    <v>11</v>
  </rv>
  <rv s="8">
    <v>#VALUE!</v>
    <v>en-US</v>
    <v>20a86e52-87b3-4ee4-3068-41c956ee1f18</v>
    <v>536870912</v>
    <v>1</v>
    <v>85</v>
    <v>36</v>
    <v>Pierre, South Dakota</v>
    <v>7</v>
    <v>8</v>
    <v>Map</v>
    <v>9</v>
    <v>19</v>
    <v>428</v>
    <v>456</v>
    <v>457</v>
    <v>4</v>
    <v>Pierre is the capital city of the U.S. state of South Dakota and the seat of Hughes County. The population was 14,091 at the 2020 census, making it the 2nd least populous US state capital after Montpelier, Vermont. It is South Dakota's 9th most ...</v>
    <v>458</v>
    <v>459</v>
    <v>461</v>
    <v>462</v>
    <v>463</v>
    <v>Pierre, South Dakota</v>
    <v>464</v>
    <v>168</v>
    <v>Pierre, South Dakota</v>
    <v>mdp/vdpid/5089127357004906497</v>
  </rv>
  <rv s="0">
    <v>536870912</v>
    <v>Florida</v>
    <v>5fece3f4-e8e8-4159-843e-f725a930ad50</v>
    <v>en-US</v>
    <v>Map</v>
  </rv>
  <rv s="1">
    <fb>170304</fb>
    <v>11</v>
  </rv>
  <rv s="1">
    <fb>116240</fb>
    <v>11</v>
  </rv>
  <rv s="0">
    <v>536870912</v>
    <v>Tallahassee</v>
    <v>fe8036d9-2764-4483-9405-f07a59b69915</v>
    <v>en-US</v>
    <v>Map</v>
  </rv>
  <rv s="1">
    <fb>7300494</fb>
    <v>11</v>
  </rv>
  <rv s="1">
    <fb>9301642</fb>
    <v>11</v>
  </rv>
  <rv s="2">
    <v>22</v>
    <v>9</v>
    <v>86</v>
    <v>7</v>
    <v>0</v>
    <v>Image of Florida</v>
  </rv>
  <rv s="0">
    <v>536870912</v>
    <v>Jacksonville</v>
    <v>8bd6021b-ea7f-4470-a29b-042b1c82e07f</v>
    <v>en-US</v>
    <v>Map</v>
  </rv>
  <rv s="0">
    <v>805306368</v>
    <v>Ron DeSantis (Governor)</v>
    <v>1ed346c3-9ad7-8e78-ae55-5ed54b15749a</v>
    <v>en-US</v>
    <v>Generic</v>
  </rv>
  <rv s="0">
    <v>805306368</v>
    <v>Jeanette Nuñez (Lieutenant governor)</v>
    <v>521859d8-c46c-b08b-cb47-7344118c3236</v>
    <v>en-US</v>
    <v>Generic</v>
  </rv>
  <rv s="0">
    <v>805306368</v>
    <v>Marco Rubio (Senate)</v>
    <v>32b0d620-227f-b899-96af-f4725e38d5a5</v>
    <v>en-US</v>
    <v>Generic</v>
  </rv>
  <rv s="0">
    <v>805306368</v>
    <v>Rick Scott (Senate)</v>
    <v>7a306d31-0926-baab-a271-b42913720a93</v>
    <v>en-US</v>
    <v>Generic</v>
  </rv>
  <rv s="3">
    <v>29</v>
  </rv>
  <rv s="4">
    <v>https://www.bing.com/search?q=florida&amp;form=skydnc</v>
    <v>Learn more on Bing</v>
  </rv>
  <rv s="1">
    <fb>1002</fb>
    <v>12</v>
  </rv>
  <rv s="1">
    <fb>47507</fb>
    <v>12</v>
  </rv>
  <rv s="1">
    <fb>159000</fb>
    <v>12</v>
  </rv>
  <rv s="1">
    <fb>21538187</fb>
    <v>11</v>
  </rv>
  <rv s="1">
    <fb>9.6000000000000002E-2</fb>
    <v>14</v>
  </rv>
  <rv s="1">
    <fb>0.19399999999999998</fb>
    <v>14</v>
  </rv>
  <rv s="1">
    <fb>5.0000000000000001E-3</fb>
    <v>15</v>
  </rv>
  <rv s="1">
    <fb>2.7999999999999997E-2</fb>
    <v>14</v>
  </rv>
  <rv s="1">
    <fb>0.27300000000000002</fb>
    <v>14</v>
  </rv>
  <rv s="1">
    <fb>0.16800000000000001</fb>
    <v>14</v>
  </rv>
  <rv s="1">
    <fb>0.19699999999999998</fb>
    <v>14</v>
  </rv>
  <rv s="1">
    <fb>0.245</fb>
    <v>14</v>
  </rv>
  <rv s="1">
    <fb>0.58799999999999997</fb>
    <v>14</v>
  </rv>
  <rv s="1">
    <fb>8.5000000000000006E-2</fb>
    <v>14</v>
  </rv>
  <rv s="1">
    <fb>0.02</fb>
    <v>14</v>
  </rv>
  <rv s="1">
    <fb>0.20300000000000001</fb>
    <v>14</v>
  </rv>
  <rv s="1">
    <fb>0.77700000000000002</fb>
    <v>14</v>
  </rv>
  <rv s="5">
    <v>#VALUE!</v>
    <v>en-US</v>
    <v>5fece3f4-e8e8-4159-843e-f725a930ad50</v>
    <v>536870912</v>
    <v>1</v>
    <v>89</v>
    <v>5</v>
    <v>Florida</v>
    <v>7</v>
    <v>8</v>
    <v>Map</v>
    <v>9</v>
    <v>10</v>
    <v>US-FL</v>
    <v>467</v>
    <v>468</v>
    <v>469</v>
    <v>4</v>
    <v>Florida is a state in the Southeastern region of the United States. It borders the Gulf of Mexico to the west, Alabama to the northwest, Georgia to the north, the Bahamas and Atlantic Ocean to the east; and the Straits of Florida and Cuba to the ...</v>
    <v>470</v>
    <v>471</v>
    <v>472</v>
    <v>473</v>
    <v>478</v>
    <v>479</v>
    <v>480</v>
    <v>481</v>
    <v>482</v>
    <v>Florida</v>
    <v>18</v>
    <v>281</v>
    <v>483</v>
    <v>484</v>
    <v>485</v>
    <v>486</v>
    <v>487</v>
    <v>488</v>
    <v>489</v>
    <v>490</v>
    <v>204</v>
    <v>491</v>
    <v>492</v>
    <v>77</v>
    <v>493</v>
    <v>494</v>
    <v>495</v>
    <v>21</v>
    <v>496</v>
    <v>378</v>
    <v>Florida</v>
    <v>mdp/vdpid/11032</v>
  </rv>
  <rv s="0">
    <v>536870912</v>
    <v>Leon County</v>
    <v>3e1143da-3260-a522-c5ea-e62827f35d27</v>
    <v>en-US</v>
    <v>Map</v>
  </rv>
  <rv s="1">
    <fb>270.39016975275501</fb>
    <v>11</v>
  </rv>
  <rv s="2">
    <v>23</v>
    <v>9</v>
    <v>90</v>
    <v>7</v>
    <v>0</v>
    <v>Image of Tallahassee, Florida</v>
  </rv>
  <rv s="1">
    <fb>30.438736111111002</fb>
    <v>20</v>
  </rv>
  <rv s="0">
    <v>805306368</v>
    <v>John E. Dailey (Mayor)</v>
    <v>5a236fea-ccd9-da1b-a6c1-249fadbbeb69</v>
    <v>en-US</v>
    <v>Generic</v>
  </rv>
  <rv s="3">
    <v>30</v>
  </rv>
  <rv s="4">
    <v>https://www.bing.com/search?q=tallahassee+florida&amp;form=skydnc</v>
    <v>Learn more on Bing</v>
  </rv>
  <rv s="1">
    <fb>-84.280633333333</fb>
    <v>20</v>
  </rv>
  <rv s="1">
    <fb>196169</fb>
    <v>11</v>
  </rv>
  <rv s="6">
    <v>#VALUE!</v>
    <v>en-US</v>
    <v>fe8036d9-2764-4483-9405-f07a59b69915</v>
    <v>536870912</v>
    <v>1</v>
    <v>91</v>
    <v>18</v>
    <v>Tallahassee, Florida</v>
    <v>7</v>
    <v>8</v>
    <v>Map</v>
    <v>9</v>
    <v>19</v>
    <v>466</v>
    <v>498</v>
    <v>499</v>
    <v>4</v>
    <v>Tallahassee is the capital city of the U.S. state of Florida. It is the county seat and only incorporated municipality in Leon County. Tallahassee became the capital of Florida, then the Florida Territory, in 1824. In 2022, the population was ...</v>
    <v>500</v>
    <v>501</v>
    <v>503</v>
    <v>504</v>
    <v>505</v>
    <v>Tallahassee, Florida</v>
    <v>506</v>
    <v>Tallahassee, Florida</v>
    <v>mdp/vdpid/5497788794595704833</v>
  </rv>
  <rv s="0">
    <v>536870912</v>
    <v>Louisiana</v>
    <v>0ca1e87f-e2f6-43fb-8deb-d22bd09a9cae</v>
    <v>en-US</v>
    <v>Map</v>
  </rv>
  <rv s="1">
    <fb>135382</fb>
    <v>11</v>
  </rv>
  <rv s="1">
    <fb>14503</fb>
    <v>11</v>
  </rv>
  <rv s="0">
    <v>536870912</v>
    <v>Baton Rouge</v>
    <v>dc17dbc5-08e4-4782-8f58-e5ce764122b6</v>
    <v>en-US</v>
    <v>Map</v>
  </rv>
  <rv s="1">
    <fb>1727919</fb>
    <v>11</v>
  </rv>
  <rv s="1">
    <fb>2036975</fb>
    <v>11</v>
  </rv>
  <rv s="2">
    <v>24</v>
    <v>9</v>
    <v>92</v>
    <v>7</v>
    <v>0</v>
    <v>Image of Louisiana</v>
  </rv>
  <rv s="0">
    <v>536870912</v>
    <v>New Orleans</v>
    <v>465e78cf-aa9a-491f-9167-4520c7110824</v>
    <v>en-US</v>
    <v>Map</v>
  </rv>
  <rv s="0">
    <v>805306368</v>
    <v>Jeff Landry (Governor)</v>
    <v>d492bfcb-cae8-2b79-02a0-bd16694ca8f1</v>
    <v>en-US</v>
    <v>Generic</v>
  </rv>
  <rv s="0">
    <v>805306368</v>
    <v>Billy Nungesser (Lieutenant governor)</v>
    <v>edba98a9-8f96-5d5f-2a33-d387284d930d</v>
    <v>en-US</v>
    <v>Generic</v>
  </rv>
  <rv s="0">
    <v>805306368</v>
    <v>Bill Cassidy (Senate)</v>
    <v>23d46db6-3b3f-47f4-80e7-ed2027ac6347</v>
    <v>en-US</v>
    <v>Generic</v>
  </rv>
  <rv s="0">
    <v>805306368</v>
    <v>John Kennedy (Senate)</v>
    <v>e3825889-48aa-6c64-9811-067af6c09e88</v>
    <v>en-US</v>
    <v>Generic</v>
  </rv>
  <rv s="3">
    <v>31</v>
  </rv>
  <rv s="4">
    <v>https://www.bing.com/search?q=louisiana&amp;form=skydnc</v>
    <v>Learn more on Bing</v>
  </rv>
  <rv s="1">
    <fb>788</fb>
    <v>12</v>
  </rv>
  <rv s="1">
    <fb>45047</fb>
    <v>12</v>
  </rv>
  <rv s="1">
    <fb>144100</fb>
    <v>12</v>
  </rv>
  <rv s="1">
    <fb>2.6</fb>
    <v>13</v>
  </rv>
  <rv s="1">
    <fb>4657757</fb>
    <v>11</v>
  </rv>
  <rv s="1">
    <fb>3.3000000000000002E-2</fb>
    <v>14</v>
  </rv>
  <rv s="1">
    <fb>0.14000000000000001</fb>
    <v>14</v>
  </rv>
  <rv s="1">
    <fb>8.0000000000000002E-3</fb>
    <v>15</v>
  </rv>
  <rv s="1">
    <fb>0.32500000000000001</fb>
    <v>14</v>
  </rv>
  <rv s="1">
    <fb>0.04</fb>
    <v>14</v>
  </rv>
  <rv s="1">
    <fb>0.83400000000000007</fb>
    <v>14</v>
  </rv>
  <rv s="1">
    <fb>0.05</fb>
    <v>14</v>
  </rv>
  <rv s="1">
    <fb>0.60399999999999998</fb>
    <v>14</v>
  </rv>
  <rv s="1">
    <fb>0.11</fb>
    <v>14</v>
  </rv>
  <rv s="1">
    <fb>1.6E-2</fb>
    <v>14</v>
  </rv>
  <rv s="1">
    <fb>0.23899999999999999</fb>
    <v>14</v>
  </rv>
  <rv s="1">
    <fb>6.7000000000000004E-2</fb>
    <v>14</v>
  </rv>
  <rv s="1">
    <fb>0.63200000000000001</fb>
    <v>14</v>
  </rv>
  <rv s="7">
    <v>#VALUE!</v>
    <v>en-US</v>
    <v>0ca1e87f-e2f6-43fb-8deb-d22bd09a9cae</v>
    <v>536870912</v>
    <v>1</v>
    <v>95</v>
    <v>32</v>
    <v>Louisiana</v>
    <v>7</v>
    <v>8</v>
    <v>Map</v>
    <v>9</v>
    <v>10</v>
    <v>US-LA</v>
    <v>509</v>
    <v>510</v>
    <v>511</v>
    <v>4</v>
    <v>Louisiana is a state in the Deep South and South Central regions of the United States. It borders Texas to the west, Arkansas to the north, and Mississippi to the east. Of the 50 U.S. states, it ranks 20th in land area and the 25th in ...</v>
    <v>512</v>
    <v>513</v>
    <v>514</v>
    <v>515</v>
    <v>520</v>
    <v>521</v>
    <v>522</v>
    <v>523</v>
    <v>524</v>
    <v>Louisiana</v>
    <v>525</v>
    <v>526</v>
    <v>527</v>
    <v>528</v>
    <v>529</v>
    <v>370</v>
    <v>288</v>
    <v>530</v>
    <v>531</v>
    <v>532</v>
    <v>533</v>
    <v>534</v>
    <v>77</v>
    <v>535</v>
    <v>536</v>
    <v>537</v>
    <v>538</v>
    <v>539</v>
    <v>168</v>
    <v>Louisiana</v>
    <v>mdp/vdpid/19283</v>
  </rv>
  <rv s="0">
    <v>536870912</v>
    <v>East Baton Rouge Parish</v>
    <v>f120d471-709e-014b-2eb7-5a9678a3542d</v>
    <v>en-US</v>
    <v>Map</v>
  </rv>
  <rv s="1">
    <fb>228.230603</fb>
    <v>11</v>
  </rv>
  <rv s="2">
    <v>25</v>
    <v>9</v>
    <v>96</v>
    <v>7</v>
    <v>0</v>
    <v>Image of Baton Rouge, Louisiana</v>
  </rv>
  <rv s="1">
    <fb>30.447500000000002</fb>
    <v>20</v>
  </rv>
  <rv s="0">
    <v>805306368</v>
    <v>Sharon Weston Broome (Mayor)</v>
    <v>7abe063e-bc55-6a69-1437-eaa87f016ead</v>
    <v>en-US</v>
    <v>Generic</v>
  </rv>
  <rv s="0">
    <v>805306368</v>
    <v>Sharon Weston Broome (President)</v>
    <v>7abe063e-bc55-6a69-1437-eaa87f016ead</v>
    <v>en-US</v>
    <v>Generic</v>
  </rv>
  <rv s="3">
    <v>32</v>
  </rv>
  <rv s="4">
    <v>https://www.bing.com/search?q=baton+rouge+louisiana&amp;form=skydnc</v>
    <v>Learn more on Bing</v>
  </rv>
  <rv s="1">
    <fb>-91.178611111110996</fb>
    <v>20</v>
  </rv>
  <rv s="1">
    <fb>227470</fb>
    <v>11</v>
  </rv>
  <rv s="6">
    <v>#VALUE!</v>
    <v>en-US</v>
    <v>dc17dbc5-08e4-4782-8f58-e5ce764122b6</v>
    <v>536870912</v>
    <v>1</v>
    <v>97</v>
    <v>18</v>
    <v>Baton Rouge, Louisiana</v>
    <v>7</v>
    <v>8</v>
    <v>Map</v>
    <v>9</v>
    <v>19</v>
    <v>508</v>
    <v>541</v>
    <v>542</v>
    <v>4</v>
    <v>Baton Rouge is the capital city of the U.S. state of Louisiana. Located on the eastern bank of the Mississippi River, it had a population of 227,470 as of 2020; it is the seat of Louisiana's most populous parish, East Baton Rouge Parish, and the ...</v>
    <v>543</v>
    <v>544</v>
    <v>547</v>
    <v>548</v>
    <v>549</v>
    <v>Baton Rouge, Louisiana</v>
    <v>550</v>
    <v>Baton Rouge, Louisiana</v>
    <v>mdp/vdpid/5111184592107208705</v>
  </rv>
  <rv s="0">
    <v>536870912</v>
    <v>Texas</v>
    <v>00a23ccd-3344-461c-8b9f-c2bb55be5815</v>
    <v>en-US</v>
    <v>Map</v>
  </rv>
  <rv s="1">
    <fb>696241</fb>
    <v>11</v>
  </rv>
  <rv s="1">
    <fb>165853</fb>
    <v>11</v>
  </rv>
  <rv s="0">
    <v>536870912</v>
    <v>Austin</v>
    <v>afd7d7f6-01a2-401c-bb4d-59f7e34d585c</v>
    <v>en-US</v>
    <v>Map</v>
  </rv>
  <rv s="1">
    <fb>9149196</fb>
    <v>11</v>
  </rv>
  <rv s="1">
    <fb>10753629</fb>
    <v>11</v>
  </rv>
  <rv s="2">
    <v>26</v>
    <v>9</v>
    <v>98</v>
    <v>7</v>
    <v>0</v>
    <v>Image of Texas</v>
  </rv>
  <rv s="0">
    <v>536870912</v>
    <v>Houston</v>
    <v>ad99c262-d92e-4e88-87f7-5c66752fec36</v>
    <v>en-US</v>
    <v>Map</v>
  </rv>
  <rv s="0">
    <v>805306368</v>
    <v>Greg Abbott (Governor)</v>
    <v>3ecc1598-f192-4041-68bd-7ee531040fb8</v>
    <v>en-US</v>
    <v>Generic</v>
  </rv>
  <rv s="0">
    <v>805306368</v>
    <v>Dan Patrick (Lieutenant governor)</v>
    <v>81fa6492-e02a-5fd9-98ea-c00f95546796</v>
    <v>en-US</v>
    <v>Generic</v>
  </rv>
  <rv s="0">
    <v>805306368</v>
    <v>John Cornyn (Senate)</v>
    <v>ff5fa806-c9b4-2565-81e0-5b28e9202f84</v>
    <v>en-US</v>
    <v>Generic</v>
  </rv>
  <rv s="0">
    <v>805306368</v>
    <v>Ted Cruz (Senate)</v>
    <v>aa4efb26-8956-237f-ce58-b8bea991d9d1</v>
    <v>en-US</v>
    <v>Generic</v>
  </rv>
  <rv s="3">
    <v>33</v>
  </rv>
  <rv s="4">
    <v>https://www.bing.com/search?q=texas&amp;form=skydnc</v>
    <v>Learn more on Bing</v>
  </rv>
  <rv s="1">
    <fb>882</fb>
    <v>12</v>
  </rv>
  <rv s="1">
    <fb>53207</fb>
    <v>12</v>
  </rv>
  <rv s="1">
    <fb>136000</fb>
    <v>12</v>
  </rv>
  <rv s="1">
    <fb>2.84</fb>
    <v>13</v>
  </rv>
  <rv s="1">
    <fb>29145505</fb>
    <v>11</v>
  </rv>
  <rv s="1">
    <fb>0.10800000000000001</fb>
    <v>14</v>
  </rv>
  <rv s="1">
    <fb>4.7E-2</fb>
    <v>14</v>
  </rv>
  <rv s="1">
    <fb>0.27600000000000002</fb>
    <v>14</v>
  </rv>
  <rv s="1">
    <fb>0.125</fb>
    <v>14</v>
  </rv>
  <rv s="1">
    <fb>0.16600000000000001</fb>
    <v>14</v>
  </rv>
  <rv s="1">
    <fb>0.81900000000000006</fb>
    <v>14</v>
  </rv>
  <rv s="1">
    <fb>0.64300000000000002</fb>
    <v>14</v>
  </rv>
  <rv s="1">
    <fb>8.1000000000000003E-2</fb>
    <v>14</v>
  </rv>
  <rv s="1">
    <fb>0.26300000000000001</fb>
    <v>14</v>
  </rv>
  <rv s="1">
    <fb>7.2000000000000008E-2</fb>
    <v>14</v>
  </rv>
  <rv s="1">
    <fb>0.79700000000000004</fb>
    <v>14</v>
  </rv>
  <rv s="7">
    <v>#VALUE!</v>
    <v>en-US</v>
    <v>00a23ccd-3344-461c-8b9f-c2bb55be5815</v>
    <v>536870912</v>
    <v>1</v>
    <v>101</v>
    <v>32</v>
    <v>Texas</v>
    <v>7</v>
    <v>8</v>
    <v>Map</v>
    <v>9</v>
    <v>10</v>
    <v>US-TX</v>
    <v>553</v>
    <v>554</v>
    <v>555</v>
    <v>4</v>
    <v>Texas is the most populous state in the South Central region of the United States. Texas borders Louisiana to the east, Arkansas to the northeast, Oklahoma to the north, New Mexico to the west, and the Mexican states of Chihuahua, Coahuila, ...</v>
    <v>556</v>
    <v>557</v>
    <v>558</v>
    <v>559</v>
    <v>564</v>
    <v>565</v>
    <v>566</v>
    <v>567</v>
    <v>568</v>
    <v>Texas</v>
    <v>569</v>
    <v>570</v>
    <v>571</v>
    <v>73</v>
    <v>284</v>
    <v>572</v>
    <v>573</v>
    <v>574</v>
    <v>575</v>
    <v>576</v>
    <v>29</v>
    <v>577</v>
    <v>77</v>
    <v>578</v>
    <v>79</v>
    <v>579</v>
    <v>580</v>
    <v>581</v>
    <v>168</v>
    <v>Texas</v>
    <v>mdp/vdpid/33145</v>
  </rv>
  <rv s="0">
    <v>536870912</v>
    <v>Travis County</v>
    <v>20b17992-eea7-f60c-0264-9295ab19d7e4</v>
    <v>en-US</v>
    <v>Map</v>
  </rv>
  <rv s="1">
    <fb>827.51275999999996</fb>
    <v>11</v>
  </rv>
  <rv s="2">
    <v>27</v>
    <v>9</v>
    <v>102</v>
    <v>7</v>
    <v>0</v>
    <v>Image of Austin, Texas</v>
  </rv>
  <rv s="1">
    <fb>30.3</fb>
    <v>20</v>
  </rv>
  <rv s="0">
    <v>805306368</v>
    <v>Kirk Watson (Mayor)</v>
    <v>c4ea06fa-a87c-e5da-549e-3756b58a4fbd</v>
    <v>en-US</v>
    <v>Generic</v>
  </rv>
  <rv s="3">
    <v>34</v>
  </rv>
  <rv s="4">
    <v>https://www.bing.com/search?q=austin+texas&amp;form=skydnc</v>
    <v>Learn more on Bing</v>
  </rv>
  <rv s="1">
    <fb>-97.733333333332993</fb>
    <v>20</v>
  </rv>
  <rv s="1">
    <fb>961855</fb>
    <v>11</v>
  </rv>
  <rv s="6">
    <v>#VALUE!</v>
    <v>en-US</v>
    <v>afd7d7f6-01a2-401c-bb4d-59f7e34d585c</v>
    <v>536870912</v>
    <v>1</v>
    <v>103</v>
    <v>18</v>
    <v>Austin, Texas</v>
    <v>7</v>
    <v>8</v>
    <v>Map</v>
    <v>9</v>
    <v>19</v>
    <v>552</v>
    <v>583</v>
    <v>584</v>
    <v>4</v>
    <v>Austin is the capital of the U.S. state of Texas, as well as the seat and most populous city of Travis County, with portions extending into Hays and Williamson counties. Incorporated on December 27, 1839, it is the 10th most populous city in the ...</v>
    <v>585</v>
    <v>586</v>
    <v>588</v>
    <v>589</v>
    <v>590</v>
    <v>Austin, Texas</v>
    <v>591</v>
    <v>Austin, Texas</v>
    <v>mdp/vdpid/5108805940384104452</v>
  </rv>
</rvData>
</file>

<file path=xl/richData/rdrichvaluestructure.xml><?xml version="1.0" encoding="utf-8"?>
<rvStructures xmlns="http://schemas.microsoft.com/office/spreadsheetml/2017/richdata" count="10">
  <s t="_linkedentity2">
    <k n="%EntityServiceId" t="i"/>
    <k n="_DisplayString" t="s"/>
    <k n="%EntityId" t="s"/>
    <k n="%EntityCulture" t="s"/>
    <k n="_Icon" t="s"/>
  </s>
  <s t="_formattednumber">
    <k n="_Format" t="spb"/>
  </s>
  <s t="_webimage">
    <k n="WebImageIdentifier" t="i"/>
    <k n="_Provider" t="spb"/>
    <k n="Attribution" t="spb"/>
    <k n="CalcOrigin" t="i"/>
    <k n="ComputedImage" t="b"/>
    <k n="Text" t="s"/>
  </s>
  <s t="_array">
    <k n="array" t="a"/>
  </s>
  <s t="_hyperlink">
    <k n="Address" t="s"/>
    <k n="Text" t="s"/>
  </s>
  <s t="_linkedentity2core">
    <k n="_CRID" t="e"/>
    <k n="%EntityCulture" t="s"/>
    <k n="%EntityId" t="s"/>
    <k n="%EntityServiceId" t="i"/>
    <k n="%IsRefreshable" t="b"/>
    <k n="_Attribution" t="spb"/>
    <k n="_Display" t="spb"/>
    <k n="_DisplayString" t="s"/>
    <k n="_Flags" t="spb"/>
    <k n="_Format" t="spb"/>
    <k n="_Icon" t="s"/>
    <k n="_Provider" t="spb"/>
    <k n="_SubLabel" t="spb"/>
    <k n="Abbreviation" t="s"/>
    <k n="Area" t="r"/>
    <k n="Building permits" t="r"/>
    <k n="Capital/Major City" t="r"/>
    <k n="Country/region" t="r"/>
    <k n="Description" t="s"/>
    <k n="Households" t="r"/>
    <k n="Housing units" t="r"/>
    <k n="Image" t="r"/>
    <k n="Largest city" t="r"/>
    <k n="Leader(s)" t="r"/>
    <k n="LearnMoreOnLink" t="r"/>
    <k n="Median gross rent" t="r"/>
    <k n="Median household income" t="r"/>
    <k n="Median value, owner-occupied housing units" t="r"/>
    <k n="Name" t="s"/>
    <k n="Official language" t="r"/>
    <k n="Persons per household" t="r"/>
    <k n="Population" t="r"/>
    <k n="Population change (%)" t="r"/>
    <k n="Population: Age 65+ (%)" t="r"/>
    <k n="Population: American Indian and Alaskan Native (%)" t="r"/>
    <k n="Population: Asian (%)" t="r"/>
    <k n="Population: Bachelor's degree or higher (%)" t="r"/>
    <k n="Population: Black or African American (%)" t="r"/>
    <k n="Population: Foreign born persons (%)" t="r"/>
    <k n="Population: High school graduate or higher (%)" t="r"/>
    <k n="Population: Hispanic or Latino (%)" t="r"/>
    <k n="Population: In civilian labor force (%)" t="r"/>
    <k n="Population: Native Hawaiian and Other Pacific Islander (%)" t="r"/>
    <k n="Population: Persons with a disability (%)" t="r"/>
    <k n="Population: Two or more races (%)" t="r"/>
    <k n="Population: Under age 18 (%)" t="r"/>
    <k n="Population: Under age 5 (%)" t="r"/>
    <k n="Population: White (%)" t="r"/>
    <k n="Time zone(s)" t="r"/>
    <k n="UniqueName" t="s"/>
    <k n="VDPID/VSID" t="s"/>
  </s>
  <s t="_linkedentity2core">
    <k n="_CRID" t="e"/>
    <k n="%EntityCulture" t="s"/>
    <k n="%EntityId" t="s"/>
    <k n="%EntityServiceId" t="i"/>
    <k n="%IsRefreshable" t="b"/>
    <k n="_Attribution" t="spb"/>
    <k n="_Display" t="spb"/>
    <k n="_DisplayString" t="s"/>
    <k n="_Flags" t="spb"/>
    <k n="_Format" t="spb"/>
    <k n="_Icon" t="s"/>
    <k n="_Provider" t="spb"/>
    <k n="_SubLabel" t="spb"/>
    <k n="Admin Division 1 (State/province/other)" t="r"/>
    <k n="Admin Division 2 (County/district/other)" t="r"/>
    <k n="Area" t="r"/>
    <k n="Country/region" t="r"/>
    <k n="Description" t="s"/>
    <k n="Image" t="r"/>
    <k n="Latitude" t="r"/>
    <k n="Leader(s)" t="r"/>
    <k n="LearnMoreOnLink" t="r"/>
    <k n="Longitude" t="r"/>
    <k n="Name" t="s"/>
    <k n="Population" t="r"/>
    <k n="UniqueName" t="s"/>
    <k n="VDPID/VSID" t="s"/>
  </s>
  <s t="_linkedentity2core">
    <k n="_CRID" t="e"/>
    <k n="%EntityCulture" t="s"/>
    <k n="%EntityId" t="s"/>
    <k n="%EntityServiceId" t="i"/>
    <k n="%IsRefreshable" t="b"/>
    <k n="_Attribution" t="spb"/>
    <k n="_Display" t="spb"/>
    <k n="_DisplayString" t="s"/>
    <k n="_Flags" t="spb"/>
    <k n="_Format" t="spb"/>
    <k n="_Icon" t="s"/>
    <k n="_Provider" t="spb"/>
    <k n="_SubLabel" t="spb"/>
    <k n="Abbreviation" t="s"/>
    <k n="Area" t="r"/>
    <k n="Building permits" t="r"/>
    <k n="Capital/Major City" t="r"/>
    <k n="Country/region" t="r"/>
    <k n="Description" t="s"/>
    <k n="Households" t="r"/>
    <k n="Housing units" t="r"/>
    <k n="Image" t="r"/>
    <k n="Largest city" t="r"/>
    <k n="Leader(s)" t="r"/>
    <k n="LearnMoreOnLink" t="r"/>
    <k n="Median gross rent" t="r"/>
    <k n="Median household income" t="r"/>
    <k n="Median value, owner-occupied housing units" t="r"/>
    <k n="Name" t="s"/>
    <k n="Persons per household" t="r"/>
    <k n="Population" t="r"/>
    <k n="Population change (%)" t="r"/>
    <k n="Population: Age 65+ (%)" t="r"/>
    <k n="Population: American Indian and Alaskan Native (%)" t="r"/>
    <k n="Population: Asian (%)" t="r"/>
    <k n="Population: Bachelor's degree or higher (%)" t="r"/>
    <k n="Population: Black or African American (%)" t="r"/>
    <k n="Population: Foreign born persons (%)" t="r"/>
    <k n="Population: High school graduate or higher (%)" t="r"/>
    <k n="Population: Hispanic or Latino (%)" t="r"/>
    <k n="Population: In civilian labor force (%)" t="r"/>
    <k n="Population: Native Hawaiian and Other Pacific Islander (%)" t="r"/>
    <k n="Population: Persons with a disability (%)" t="r"/>
    <k n="Population: Two or more races (%)" t="r"/>
    <k n="Population: Under age 18 (%)" t="r"/>
    <k n="Population: Under age 5 (%)" t="r"/>
    <k n="Population: White (%)" t="r"/>
    <k n="Time zone(s)" t="r"/>
    <k n="UniqueName" t="s"/>
    <k n="VDPID/VSID" t="s"/>
  </s>
  <s t="_linkedentity2core">
    <k n="_CRID" t="e"/>
    <k n="%EntityCulture" t="s"/>
    <k n="%EntityId" t="s"/>
    <k n="%EntityServiceId" t="i"/>
    <k n="%IsRefreshable" t="b"/>
    <k n="_Attribution" t="spb"/>
    <k n="_Display" t="spb"/>
    <k n="_DisplayString" t="s"/>
    <k n="_Flags" t="spb"/>
    <k n="_Format" t="spb"/>
    <k n="_Icon" t="s"/>
    <k n="_Provider" t="spb"/>
    <k n="_SubLabel" t="spb"/>
    <k n="Admin Division 1 (State/province/other)" t="r"/>
    <k n="Admin Division 2 (County/district/other)" t="r"/>
    <k n="Area" t="r"/>
    <k n="Country/region" t="r"/>
    <k n="Description" t="s"/>
    <k n="Image" t="r"/>
    <k n="Latitude" t="r"/>
    <k n="Leader(s)" t="r"/>
    <k n="LearnMoreOnLink" t="r"/>
    <k n="Longitude" t="r"/>
    <k n="Name" t="s"/>
    <k n="Population" t="r"/>
    <k n="Time zone(s)" t="r"/>
    <k n="UniqueName" t="s"/>
    <k n="VDPID/VSID" t="s"/>
  </s>
  <s t="_linkedentity2core">
    <k n="_CRID" t="e"/>
    <k n="%EntityCulture" t="s"/>
    <k n="%EntityId" t="s"/>
    <k n="%EntityServiceId" t="i"/>
    <k n="%IsRefreshable" t="b"/>
    <k n="_Attribution" t="spb"/>
    <k n="_Display" t="spb"/>
    <k n="_DisplayString" t="s"/>
    <k n="_Flags" t="spb"/>
    <k n="_Format" t="spb"/>
    <k n="_Icon" t="s"/>
    <k n="_Provider" t="spb"/>
    <k n="_SubLabel" t="spb"/>
    <k n="Abbreviation" t="s"/>
    <k n="Area" t="r"/>
    <k n="Building permits" t="r"/>
    <k n="Capital/Major City" t="r"/>
    <k n="Country/region" t="r"/>
    <k n="Description" t="s"/>
    <k n="Households" t="r"/>
    <k n="Housing units" t="r"/>
    <k n="Image" t="r"/>
    <k n="Largest city" t="r"/>
    <k n="Leader(s)" t="r"/>
    <k n="LearnMoreOnLink" t="r"/>
    <k n="Median gross rent" t="r"/>
    <k n="Median household income" t="r"/>
    <k n="Median value, owner-occupied housing units" t="r"/>
    <k n="Name" t="s"/>
    <k n="Official language" t="r"/>
    <k n="Persons per household" t="r"/>
    <k n="Population" t="r"/>
    <k n="Population change (%)" t="r"/>
    <k n="Population: Age 65+ (%)" t="r"/>
    <k n="Population: American Indian and Alaskan Native (%)" t="r"/>
    <k n="Population: Asian (%)" t="r"/>
    <k n="Population: Bachelor's degree or higher (%)" t="r"/>
    <k n="Population: Black or African American (%)" t="r"/>
    <k n="Population: Foreign born persons (%)" t="r"/>
    <k n="Population: High school graduate or higher (%)" t="r"/>
    <k n="Population: Hispanic or Latino (%)" t="r"/>
    <k n="Population: In civilian labor force (%)" t="r"/>
    <k n="Population: Native Hawaiian and Other Pacific Islander (%)" t="r"/>
    <k n="Population: Persons with a disability (%)" t="r"/>
    <k n="Population: Two or more races (%)" t="r"/>
    <k n="Population: Under age 18 (%)" t="r"/>
    <k n="Population: Under age 5 (%)" t="r"/>
    <k n="Population: White (%)" t="r"/>
    <k n="UniqueName" t="s"/>
    <k n="VDPID/VSID" t="s"/>
  </s>
</rvStructures>
</file>

<file path=xl/richData/rdsupportingpropertybag.xml><?xml version="1.0" encoding="utf-8"?>
<supportingPropertyBags xmlns="http://schemas.microsoft.com/office/spreadsheetml/2017/richdata2">
  <spbArrays count="5">
    <a count="50">
      <v t="s">%EntityServiceId</v>
      <v t="s">%IsRefreshable</v>
      <v t="s">%EntityCulture</v>
      <v t="s">%EntityId</v>
      <v t="s">_Icon</v>
      <v t="s">_Provider</v>
      <v t="s">_Attribution</v>
      <v t="s">_Display</v>
      <v t="s">Name</v>
      <v t="s">_Format</v>
      <v t="s">Capital/Major City</v>
      <v t="s">Leader(s)</v>
      <v t="s">Country/region</v>
      <v t="s">_SubLabel</v>
      <v t="s">Population</v>
      <v t="s">Area</v>
      <v t="s">Abbreviation</v>
      <v t="s">Largest city</v>
      <v t="s">Official language</v>
      <v t="s">Population change (%)</v>
      <v t="s">Households</v>
      <v t="s">Housing units</v>
      <v t="s">Persons per household</v>
      <v t="s">Median household income</v>
      <v t="s">Median value, owner-occupied housing units</v>
      <v t="s">Median gross rent</v>
      <v t="s">Building permits</v>
      <v t="s">Population: Under age 5 (%)</v>
      <v t="s">Population: Under age 18 (%)</v>
      <v t="s">Population: Age 65+ (%)</v>
      <v t="s">Population: Persons with a disability (%)</v>
      <v t="s">Population: Bachelor's degree or higher (%)</v>
      <v t="s">Population: High school graduate or higher (%)</v>
      <v t="s">Population: In civilian labor force (%)</v>
      <v t="s">Population: Foreign born persons (%)</v>
      <v t="s">Population: American Indian and Alaskan Native (%)</v>
      <v t="s">Population: Asian (%)</v>
      <v t="s">Population: Black or African American (%)</v>
      <v t="s">Population: Hispanic or Latino (%)</v>
      <v t="s">Population: Native Hawaiian and Other Pacific Islander (%)</v>
      <v t="s">Population: White (%)</v>
      <v t="s">Population: Two or more races (%)</v>
      <v t="s">Time zone(s)</v>
      <v t="s">_Flags</v>
      <v t="s">VDPID/VSID</v>
      <v t="s">UniqueName</v>
      <v t="s">_DisplayString</v>
      <v t="s">LearnMoreOnLink</v>
      <v t="s">Image</v>
      <v t="s">Description</v>
    </a>
    <a count="26">
      <v t="s">%EntityServiceId</v>
      <v t="s">%IsRefreshable</v>
      <v t="s">%EntityCulture</v>
      <v t="s">%EntityId</v>
      <v t="s">_Icon</v>
      <v t="s">_Provider</v>
      <v t="s">_Attribution</v>
      <v t="s">_Display</v>
      <v t="s">Name</v>
      <v t="s">_Format</v>
      <v t="s">Admin Division 2 (County/district/other)</v>
      <v t="s">Admin Division 1 (State/province/other)</v>
      <v t="s">Country/region</v>
      <v t="s">Leader(s)</v>
      <v t="s">_SubLabel</v>
      <v t="s">Population</v>
      <v t="s">Area</v>
      <v t="s">Latitude</v>
      <v t="s">Longitude</v>
      <v t="s">_Flags</v>
      <v t="s">VDPID/VSID</v>
      <v t="s">UniqueName</v>
      <v t="s">_DisplayString</v>
      <v t="s">LearnMoreOnLink</v>
      <v t="s">Image</v>
      <v t="s">Description</v>
    </a>
    <a count="49">
      <v t="s">%EntityServiceId</v>
      <v t="s">%IsRefreshable</v>
      <v t="s">%EntityCulture</v>
      <v t="s">%EntityId</v>
      <v t="s">_Icon</v>
      <v t="s">_Provider</v>
      <v t="s">_Attribution</v>
      <v t="s">_Display</v>
      <v t="s">Name</v>
      <v t="s">_Format</v>
      <v t="s">Capital/Major City</v>
      <v t="s">Leader(s)</v>
      <v t="s">Country/region</v>
      <v t="s">_SubLabel</v>
      <v t="s">Population</v>
      <v t="s">Area</v>
      <v t="s">Abbreviation</v>
      <v t="s">Largest city</v>
      <v t="s">Population change (%)</v>
      <v t="s">Households</v>
      <v t="s">Housing units</v>
      <v t="s">Persons per household</v>
      <v t="s">Median household income</v>
      <v t="s">Median value, owner-occupied housing units</v>
      <v t="s">Median gross rent</v>
      <v t="s">Building permits</v>
      <v t="s">Population: Under age 5 (%)</v>
      <v t="s">Population: Under age 18 (%)</v>
      <v t="s">Population: Age 65+ (%)</v>
      <v t="s">Population: Persons with a disability (%)</v>
      <v t="s">Population: Bachelor's degree or higher (%)</v>
      <v t="s">Population: High school graduate or higher (%)</v>
      <v t="s">Population: In civilian labor force (%)</v>
      <v t="s">Population: Foreign born persons (%)</v>
      <v t="s">Population: American Indian and Alaskan Native (%)</v>
      <v t="s">Population: Asian (%)</v>
      <v t="s">Population: Black or African American (%)</v>
      <v t="s">Population: Hispanic or Latino (%)</v>
      <v t="s">Population: Native Hawaiian and Other Pacific Islander (%)</v>
      <v t="s">Population: White (%)</v>
      <v t="s">Population: Two or more races (%)</v>
      <v t="s">Time zone(s)</v>
      <v t="s">_Flags</v>
      <v t="s">VDPID/VSID</v>
      <v t="s">UniqueName</v>
      <v t="s">_DisplayString</v>
      <v t="s">LearnMoreOnLink</v>
      <v t="s">Image</v>
      <v t="s">Description</v>
    </a>
    <a count="27">
      <v t="s">%EntityServiceId</v>
      <v t="s">%IsRefreshable</v>
      <v t="s">%EntityCulture</v>
      <v t="s">%EntityId</v>
      <v t="s">_Icon</v>
      <v t="s">_Provider</v>
      <v t="s">_Attribution</v>
      <v t="s">_Display</v>
      <v t="s">Name</v>
      <v t="s">_Format</v>
      <v t="s">Admin Division 2 (County/district/other)</v>
      <v t="s">Admin Division 1 (State/province/other)</v>
      <v t="s">Country/region</v>
      <v t="s">Leader(s)</v>
      <v t="s">_SubLabel</v>
      <v t="s">Population</v>
      <v t="s">Area</v>
      <v t="s">Latitude</v>
      <v t="s">Longitude</v>
      <v t="s">Time zone(s)</v>
      <v t="s">_Flags</v>
      <v t="s">VDPID/VSID</v>
      <v t="s">UniqueName</v>
      <v t="s">_DisplayString</v>
      <v t="s">LearnMoreOnLink</v>
      <v t="s">Image</v>
      <v t="s">Description</v>
    </a>
    <a count="49">
      <v t="s">%EntityServiceId</v>
      <v t="s">%IsRefreshable</v>
      <v t="s">%EntityCulture</v>
      <v t="s">%EntityId</v>
      <v t="s">_Icon</v>
      <v t="s">_Provider</v>
      <v t="s">_Attribution</v>
      <v t="s">_Display</v>
      <v t="s">Name</v>
      <v t="s">_Format</v>
      <v t="s">Capital/Major City</v>
      <v t="s">Leader(s)</v>
      <v t="s">Country/region</v>
      <v t="s">_SubLabel</v>
      <v t="s">Population</v>
      <v t="s">Area</v>
      <v t="s">Abbreviation</v>
      <v t="s">Largest city</v>
      <v t="s">Official language</v>
      <v t="s">Population change (%)</v>
      <v t="s">Households</v>
      <v t="s">Housing units</v>
      <v t="s">Persons per household</v>
      <v t="s">Median household income</v>
      <v t="s">Median value, owner-occupied housing units</v>
      <v t="s">Median gross rent</v>
      <v t="s">Building permits</v>
      <v t="s">Population: Under age 5 (%)</v>
      <v t="s">Population: Under age 18 (%)</v>
      <v t="s">Population: Age 65+ (%)</v>
      <v t="s">Population: Persons with a disability (%)</v>
      <v t="s">Population: Bachelor's degree or higher (%)</v>
      <v t="s">Population: High school graduate or higher (%)</v>
      <v t="s">Population: In civilian labor force (%)</v>
      <v t="s">Population: Foreign born persons (%)</v>
      <v t="s">Population: American Indian and Alaskan Native (%)</v>
      <v t="s">Population: Asian (%)</v>
      <v t="s">Population: Black or African American (%)</v>
      <v t="s">Population: Hispanic or Latino (%)</v>
      <v t="s">Population: Native Hawaiian and Other Pacific Islander (%)</v>
      <v t="s">Population: White (%)</v>
      <v t="s">Population: Two or more races (%)</v>
      <v t="s">_Flags</v>
      <v t="s">VDPID/VSID</v>
      <v t="s">UniqueName</v>
      <v t="s">_DisplayString</v>
      <v t="s">LearnMoreOnLink</v>
      <v t="s">Image</v>
      <v t="s">Description</v>
    </a>
  </spbArrays>
  <spbData count="104">
    <spb s="0">
      <v xml:space="preserve">Wikipedia	</v>
      <v xml:space="preserve">CC BY-SA 3.0	</v>
      <v xml:space="preserve">https://en.wikipedia.org/wiki/California	</v>
      <v xml:space="preserve">https://creativecommons.org/licenses/by-sa/3.0	</v>
    </spb>
    <spb s="0">
      <v xml:space="preserve">US Census	</v>
      <v xml:space="preserve">	</v>
      <v xml:space="preserve">https://www.census.gov/popest/data/state/asrh/2014/files/SC-EST2014-AGESEX-CIV.csv	</v>
      <v xml:space="preserve">	</v>
    </spb>
    <spb s="0">
      <v xml:space="preserve">Wikipedia	</v>
      <v xml:space="preserve">CC-BY-SA	</v>
      <v xml:space="preserve">http://en.wikipedia.org/wiki/California	</v>
      <v xml:space="preserve">http://creativecommons.org/licenses/by-sa/3.0/	</v>
    </spb>
    <spb s="0">
      <v xml:space="preserve">Wikipedia	US Census	US Census	</v>
      <v xml:space="preserve">CC-BY-SA			</v>
      <v xml:space="preserve">http://en.wikipedia.org/wiki/California	https://www.census.gov/popest/data/state/asrh/2014/files/SC-EST2014-AGESEX-CIV.csv	http://www.census.gov/quickfacts/table/VET605214/06	</v>
      <v xml:space="preserve">http://creativecommons.org/licenses/by-sa/3.0/			</v>
    </spb>
    <spb s="1">
      <v>0</v>
      <v>0</v>
      <v>1</v>
      <v>0</v>
      <v>0</v>
      <v>0</v>
      <v>2</v>
      <v>0</v>
      <v>1</v>
      <v>0</v>
      <v>1</v>
      <v>3</v>
      <v>0</v>
      <v>1</v>
      <v>1</v>
      <v>1</v>
      <v>1</v>
      <v>3</v>
      <v>1</v>
      <v>1</v>
      <v>1</v>
      <v>1</v>
      <v>1</v>
      <v>1</v>
      <v>1</v>
      <v>1</v>
      <v>1</v>
      <v>3</v>
      <v>1</v>
      <v>1</v>
      <v>1</v>
      <v>1</v>
    </spb>
    <spb s="2">
      <v>0</v>
      <v>Name</v>
      <v>LearnMoreOnLink</v>
    </spb>
    <spb s="3">
      <v>0</v>
      <v>0</v>
      <v>0</v>
    </spb>
    <spb s="4">
      <v>6</v>
      <v>6</v>
      <v>6</v>
    </spb>
    <spb s="5">
      <v>1</v>
      <v>2</v>
    </spb>
    <spb s="6">
      <v>https://www.bing.com</v>
      <v>https://www.bing.com/th?id=Ga%5Cbing_yt.png&amp;w=100&amp;h=40&amp;c=0&amp;pid=0.1</v>
      <v>Powered by Bing</v>
    </spb>
    <spb s="7">
      <v>square km</v>
      <v>2015</v>
      <v>2020</v>
      <v>2016</v>
      <v>2016</v>
      <v>2015</v>
      <v>2015</v>
      <v>2010, 2016</v>
      <v>persons (2015)</v>
      <v>persons (2015)</v>
      <v>2015</v>
      <v>2015</v>
      <v>2015</v>
      <v>2015</v>
      <v>persons (2015)</v>
      <v>persons (2015)</v>
      <v>2015</v>
      <v>persons age 16+, 2015</v>
      <v>persons (2015)</v>
      <v>under age 65, 2015</v>
      <v>2015</v>
      <v>persons age 25+, 2015</v>
      <v>persons (2015)</v>
      <v>persons (2015)</v>
      <v>persons (2015)</v>
    </spb>
    <spb s="8">
      <v>3</v>
    </spb>
    <spb s="8">
      <v>4</v>
    </spb>
    <spb s="8">
      <v>5</v>
    </spb>
    <spb s="8">
      <v>6</v>
    </spb>
    <spb s="8">
      <v>7</v>
    </spb>
    <spb s="0">
      <v xml:space="preserve">Wikipedia	</v>
      <v xml:space="preserve">CC BY-SA 3.0	</v>
      <v xml:space="preserve">https://en.wikipedia.org/wiki/Sacramento,_California	</v>
      <v xml:space="preserve">https://creativecommons.org/licenses/by-sa/3.0	</v>
    </spb>
    <spb s="9">
      <v>16</v>
      <v>16</v>
      <v>16</v>
      <v>16</v>
      <v>16</v>
      <v>16</v>
      <v>16</v>
      <v>16</v>
      <v>16</v>
      <v>16</v>
    </spb>
    <spb s="2">
      <v>1</v>
      <v>Name</v>
      <v>LearnMoreOnLink</v>
    </spb>
    <spb s="10">
      <v>square km</v>
      <v>2020</v>
    </spb>
    <spb s="8">
      <v>8</v>
    </spb>
    <spb s="0">
      <v xml:space="preserve">Wikipedia	</v>
      <v xml:space="preserve">CC BY-SA 3.0	</v>
      <v xml:space="preserve">https://en.wikipedia.org/wiki/Pennsylvania	</v>
      <v xml:space="preserve">https://creativecommons.org/licenses/by-sa/3.0	</v>
    </spb>
    <spb s="0">
      <v xml:space="preserve">Wikipedia	</v>
      <v xml:space="preserve">CC-BY-SA	</v>
      <v xml:space="preserve">http://en.wikipedia.org/wiki/Pennsylvania	</v>
      <v xml:space="preserve">http://creativecommons.org/licenses/by-sa/3.0/	</v>
    </spb>
    <spb s="0">
      <v xml:space="preserve">Wikipedia	US Census	US Census	</v>
      <v xml:space="preserve">CC-BY-SA			</v>
      <v xml:space="preserve">http://en.wikipedia.org/wiki/Pennsylvania	https://www.census.gov/popest/data/state/asrh/2014/files/SC-EST2014-AGESEX-CIV.csv	http://www.census.gov/quickfacts/table/WTN220212/42	</v>
      <v xml:space="preserve">http://creativecommons.org/licenses/by-sa/3.0/			</v>
    </spb>
    <spb s="1">
      <v>21</v>
      <v>21</v>
      <v>1</v>
      <v>21</v>
      <v>21</v>
      <v>21</v>
      <v>22</v>
      <v>21</v>
      <v>1</v>
      <v>21</v>
      <v>1</v>
      <v>23</v>
      <v>21</v>
      <v>1</v>
      <v>1</v>
      <v>1</v>
      <v>1</v>
      <v>23</v>
      <v>1</v>
      <v>1</v>
      <v>1</v>
      <v>1</v>
      <v>1</v>
      <v>1</v>
      <v>1</v>
      <v>1</v>
      <v>1</v>
      <v>23</v>
      <v>1</v>
      <v>1</v>
      <v>1</v>
      <v>1</v>
    </spb>
    <spb s="0">
      <v xml:space="preserve">Wikipedia	</v>
      <v xml:space="preserve">CC BY-SA 3.0	</v>
      <v xml:space="preserve">https://en.wikipedia.org/wiki/Harrisburg,_Pennsylvania	</v>
      <v xml:space="preserve">https://creativecommons.org/licenses/by-sa/3.0	</v>
    </spb>
    <spb s="9">
      <v>25</v>
      <v>25</v>
      <v>25</v>
      <v>25</v>
      <v>25</v>
      <v>25</v>
      <v>25</v>
      <v>25</v>
      <v>25</v>
      <v>25</v>
    </spb>
    <spb s="10">
      <v>square km</v>
      <v>2021</v>
    </spb>
    <spb s="0">
      <v xml:space="preserve">Wikipedia	</v>
      <v xml:space="preserve">CC BY-SA 3.0	</v>
      <v xml:space="preserve">https://en.wikipedia.org/wiki/Maryland	</v>
      <v xml:space="preserve">https://creativecommons.org/licenses/by-sa/3.0	</v>
    </spb>
    <spb s="0">
      <v xml:space="preserve">Wikipedia	</v>
      <v xml:space="preserve">CC-BY-SA	</v>
      <v xml:space="preserve">http://en.wikipedia.org/wiki/Maryland	</v>
      <v xml:space="preserve">http://creativecommons.org/licenses/by-sa/3.0/	</v>
    </spb>
    <spb s="0">
      <v xml:space="preserve">Wikipedia	US Census	US Census	</v>
      <v xml:space="preserve">CC-BY-SA			</v>
      <v xml:space="preserve">http://en.wikipedia.org/wiki/Maryland	https://www.census.gov/popest/data/state/asrh/2014/files/SC-EST2014-AGESEX-CIV.csv	http://www.census.gov/quickfacts/table/WTN220212/24	</v>
      <v xml:space="preserve">http://creativecommons.org/licenses/by-sa/3.0/			</v>
    </spb>
    <spb s="1">
      <v>28</v>
      <v>28</v>
      <v>1</v>
      <v>28</v>
      <v>28</v>
      <v>28</v>
      <v>29</v>
      <v>28</v>
      <v>1</v>
      <v>28</v>
      <v>1</v>
      <v>30</v>
      <v>28</v>
      <v>1</v>
      <v>1</v>
      <v>1</v>
      <v>1</v>
      <v>30</v>
      <v>1</v>
      <v>1</v>
      <v>1</v>
      <v>1</v>
      <v>1</v>
      <v>1</v>
      <v>1</v>
      <v>1</v>
      <v>1</v>
      <v>30</v>
      <v>1</v>
      <v>1</v>
      <v>1</v>
      <v>1</v>
    </spb>
    <spb s="2">
      <v>2</v>
      <v>Name</v>
      <v>LearnMoreOnLink</v>
    </spb>
    <spb s="7">
      <v>square km</v>
      <v>2015</v>
      <v>2021</v>
      <v>2016</v>
      <v>2016</v>
      <v>2015</v>
      <v>2015</v>
      <v>2010, 2016</v>
      <v>persons (2015)</v>
      <v>persons (2015)</v>
      <v>2015</v>
      <v>2015</v>
      <v>2015</v>
      <v>2015</v>
      <v>persons (2015)</v>
      <v>persons (2015)</v>
      <v>2015</v>
      <v>persons age 16+, 2015</v>
      <v>persons (2015)</v>
      <v>under age 65, 2015</v>
      <v>2015</v>
      <v>persons age 25+, 2015</v>
      <v>persons (2015)</v>
      <v>persons (2015)</v>
      <v>persons (2015)</v>
    </spb>
    <spb s="0">
      <v xml:space="preserve">Wikipedia	</v>
      <v xml:space="preserve">CC BY-SA 3.0	</v>
      <v xml:space="preserve">https://en.wikipedia.org/wiki/Annapolis,_Maryland	</v>
      <v xml:space="preserve">https://creativecommons.org/licenses/by-sa/3.0	</v>
    </spb>
    <spb s="9">
      <v>34</v>
      <v>34</v>
      <v>34</v>
      <v>34</v>
      <v>34</v>
      <v>34</v>
      <v>34</v>
      <v>34</v>
      <v>34</v>
      <v>34</v>
    </spb>
    <spb s="2">
      <v>3</v>
      <v>Name</v>
      <v>LearnMoreOnLink</v>
    </spb>
    <spb s="0">
      <v xml:space="preserve">Wikipedia	</v>
      <v xml:space="preserve">CC BY-SA 3.0	</v>
      <v xml:space="preserve">https://en.wikipedia.org/wiki/Minnesota	</v>
      <v xml:space="preserve">https://creativecommons.org/licenses/by-sa/3.0	</v>
    </spb>
    <spb s="0">
      <v xml:space="preserve">Wikipedia	</v>
      <v xml:space="preserve">CC-BY-SA	</v>
      <v xml:space="preserve">http://en.wikipedia.org/wiki/Minnesota	</v>
      <v xml:space="preserve">http://creativecommons.org/licenses/by-sa/3.0/	</v>
    </spb>
    <spb s="0">
      <v xml:space="preserve">Wikipedia	US Census	US Census	</v>
      <v xml:space="preserve">CC-BY-SA			</v>
      <v xml:space="preserve">http://en.wikipedia.org/wiki/Minnesota	https://www.census.gov/popest/data/state/asrh/2014/files/SC-EST2014-AGESEX-CIV.csv	http://www.census.gov/quickfacts/table/WTN220212/27	</v>
      <v xml:space="preserve">http://creativecommons.org/licenses/by-sa/3.0/			</v>
    </spb>
    <spb s="1">
      <v>37</v>
      <v>37</v>
      <v>1</v>
      <v>37</v>
      <v>37</v>
      <v>37</v>
      <v>38</v>
      <v>37</v>
      <v>1</v>
      <v>37</v>
      <v>1</v>
      <v>39</v>
      <v>37</v>
      <v>1</v>
      <v>1</v>
      <v>1</v>
      <v>1</v>
      <v>39</v>
      <v>1</v>
      <v>1</v>
      <v>1</v>
      <v>1</v>
      <v>1</v>
      <v>1</v>
      <v>1</v>
      <v>1</v>
      <v>1</v>
      <v>39</v>
      <v>1</v>
      <v>1</v>
      <v>1</v>
      <v>1</v>
    </spb>
    <spb s="0">
      <v xml:space="preserve">Wikipedia	</v>
      <v xml:space="preserve">CC BY-SA 3.0	</v>
      <v xml:space="preserve">https://en.wikipedia.org/wiki/Saint_Paul,_Minnesota	</v>
      <v xml:space="preserve">https://creativecommons.org/licenses/by-sa/3.0	</v>
    </spb>
    <spb s="9">
      <v>41</v>
      <v>41</v>
      <v>41</v>
      <v>41</v>
      <v>41</v>
      <v>41</v>
      <v>41</v>
      <v>41</v>
      <v>41</v>
      <v>41</v>
    </spb>
    <spb s="0">
      <v xml:space="preserve">Wikipedia	</v>
      <v xml:space="preserve">CC BY-SA 3.0	</v>
      <v xml:space="preserve">https://en.wikipedia.org/wiki/Oklahoma	</v>
      <v xml:space="preserve">https://creativecommons.org/licenses/by-sa/3.0	</v>
    </spb>
    <spb s="0">
      <v xml:space="preserve">Wikipedia	</v>
      <v xml:space="preserve">CC-BY-SA	</v>
      <v xml:space="preserve">http://en.wikipedia.org/wiki/Oklahoma	</v>
      <v xml:space="preserve">http://creativecommons.org/licenses/by-sa/3.0/	</v>
    </spb>
    <spb s="0">
      <v xml:space="preserve">Wikipedia	US Census	US Census	</v>
      <v xml:space="preserve">CC-BY-SA			</v>
      <v xml:space="preserve">http://en.wikipedia.org/wiki/Oklahoma	https://www.census.gov/popest/data/state/asrh/2014/files/SC-EST2014-AGESEX-CIV.csv	http://www.census.gov/quickfacts/table/WTN220212/40	</v>
      <v xml:space="preserve">http://creativecommons.org/licenses/by-sa/3.0/			</v>
    </spb>
    <spb s="1">
      <v>43</v>
      <v>43</v>
      <v>1</v>
      <v>43</v>
      <v>43</v>
      <v>43</v>
      <v>44</v>
      <v>43</v>
      <v>1</v>
      <v>43</v>
      <v>1</v>
      <v>45</v>
      <v>43</v>
      <v>1</v>
      <v>1</v>
      <v>1</v>
      <v>1</v>
      <v>45</v>
      <v>1</v>
      <v>1</v>
      <v>1</v>
      <v>1</v>
      <v>1</v>
      <v>1</v>
      <v>1</v>
      <v>1</v>
      <v>1</v>
      <v>45</v>
      <v>1</v>
      <v>1</v>
      <v>1</v>
      <v>1</v>
    </spb>
    <spb s="2">
      <v>4</v>
      <v>Name</v>
      <v>LearnMoreOnLink</v>
    </spb>
    <spb s="0">
      <v xml:space="preserve">Wikipedia	</v>
      <v xml:space="preserve">CC BY-SA 3.0	</v>
      <v xml:space="preserve">https://en.wikipedia.org/wiki/Oklahoma_City	</v>
      <v xml:space="preserve">https://creativecommons.org/licenses/by-sa/3.0	</v>
    </spb>
    <spb s="9">
      <v>48</v>
      <v>48</v>
      <v>48</v>
      <v>48</v>
      <v>48</v>
      <v>48</v>
      <v>48</v>
      <v>48</v>
      <v>48</v>
      <v>48</v>
    </spb>
    <spb s="0">
      <v xml:space="preserve">Wikipedia	</v>
      <v xml:space="preserve">CC BY-SA 3.0	</v>
      <v xml:space="preserve">https://en.wikipedia.org/wiki/Montana	</v>
      <v xml:space="preserve">https://creativecommons.org/licenses/by-sa/3.0	</v>
    </spb>
    <spb s="0">
      <v xml:space="preserve">Wikipedia	</v>
      <v xml:space="preserve">CC-BY-SA	</v>
      <v xml:space="preserve">http://en.wikipedia.org/wiki/Montana	</v>
      <v xml:space="preserve">http://creativecommons.org/licenses/by-sa/3.0/	</v>
    </spb>
    <spb s="0">
      <v xml:space="preserve">Wikipedia	US Census	US Census	</v>
      <v xml:space="preserve">CC-BY-SA			</v>
      <v xml:space="preserve">http://en.wikipedia.org/wiki/Montana	https://www.census.gov/popest/data/state/asrh/2014/files/SC-EST2014-AGESEX-CIV.csv	http://www.census.gov/quickfacts/table/lnd110210/30	</v>
      <v xml:space="preserve">http://creativecommons.org/licenses/by-sa/3.0/			</v>
    </spb>
    <spb s="1">
      <v>50</v>
      <v>50</v>
      <v>1</v>
      <v>50</v>
      <v>50</v>
      <v>50</v>
      <v>51</v>
      <v>50</v>
      <v>1</v>
      <v>50</v>
      <v>1</v>
      <v>52</v>
      <v>50</v>
      <v>1</v>
      <v>1</v>
      <v>1</v>
      <v>1</v>
      <v>52</v>
      <v>1</v>
      <v>1</v>
      <v>1</v>
      <v>1</v>
      <v>1</v>
      <v>1</v>
      <v>1</v>
      <v>1</v>
      <v>1</v>
      <v>52</v>
      <v>1</v>
      <v>1</v>
      <v>1</v>
      <v>1</v>
    </spb>
    <spb s="0">
      <v xml:space="preserve">Wikipedia	</v>
      <v xml:space="preserve">CC BY-SA 3.0	</v>
      <v xml:space="preserve">https://en.wikipedia.org/wiki/Helena,_Montana	</v>
      <v xml:space="preserve">https://creativecommons.org/licenses/by-sa/3.0	</v>
    </spb>
    <spb s="9">
      <v>54</v>
      <v>54</v>
      <v>54</v>
      <v>54</v>
      <v>54</v>
      <v>54</v>
      <v>54</v>
      <v>54</v>
      <v>54</v>
      <v>54</v>
    </spb>
    <spb s="0">
      <v xml:space="preserve">Wikipedia	</v>
      <v xml:space="preserve">CC BY-SA 3.0	</v>
      <v xml:space="preserve">https://en.wikipedia.org/wiki/New_York_(state)	</v>
      <v xml:space="preserve">https://creativecommons.org/licenses/by-sa/3.0	</v>
    </spb>
    <spb s="0">
      <v xml:space="preserve">Wikipedia	</v>
      <v xml:space="preserve">CC-BY-SA	</v>
      <v xml:space="preserve">http://en.wikipedia.org/wiki/New_York_(state)	</v>
      <v xml:space="preserve">http://creativecommons.org/licenses/by-sa/3.0/	</v>
    </spb>
    <spb s="0">
      <v xml:space="preserve">Wikipedia	Wikipedia	US Census	US Census	</v>
      <v xml:space="preserve">CC-BY-SA	CC-BY-SA			</v>
      <v xml:space="preserve">http://en.wikipedia.org/wiki/New_York_(state)	http://en.wikipedia.org/wiki/New_York	https://www.census.gov/popest/data/state/asrh/2014/files/SC-EST2014-AGESEX-CIV.csv	http://www.census.gov/quickfacts/table/WTN220212/36	</v>
      <v xml:space="preserve">http://creativecommons.org/licenses/by-sa/3.0/	http://creativecommons.org/licenses/by-sa/3.0/			</v>
    </spb>
    <spb s="1">
      <v>56</v>
      <v>56</v>
      <v>1</v>
      <v>56</v>
      <v>56</v>
      <v>56</v>
      <v>57</v>
      <v>56</v>
      <v>1</v>
      <v>56</v>
      <v>1</v>
      <v>58</v>
      <v>56</v>
      <v>1</v>
      <v>1</v>
      <v>1</v>
      <v>1</v>
      <v>58</v>
      <v>1</v>
      <v>1</v>
      <v>1</v>
      <v>1</v>
      <v>1</v>
      <v>1</v>
      <v>1</v>
      <v>1</v>
      <v>1</v>
      <v>58</v>
      <v>1</v>
      <v>1</v>
      <v>1</v>
      <v>1</v>
    </spb>
    <spb s="0">
      <v xml:space="preserve">Wikipedia	</v>
      <v xml:space="preserve">CC BY-SA 3.0	</v>
      <v xml:space="preserve">https://en.wikipedia.org/wiki/Albany,_New_York	</v>
      <v xml:space="preserve">https://creativecommons.org/licenses/by-sa/3.0	</v>
    </spb>
    <spb s="9">
      <v>60</v>
      <v>60</v>
      <v>60</v>
      <v>60</v>
      <v>60</v>
      <v>60</v>
      <v>60</v>
      <v>60</v>
      <v>60</v>
      <v>60</v>
    </spb>
    <spb s="0">
      <v xml:space="preserve">Wikipedia	</v>
      <v xml:space="preserve">CC BY-SA 3.0	</v>
      <v xml:space="preserve">https://en.wikipedia.org/wiki/Oregon	</v>
      <v xml:space="preserve">https://creativecommons.org/licenses/by-sa/3.0	</v>
    </spb>
    <spb s="0">
      <v xml:space="preserve">Wikipedia	</v>
      <v xml:space="preserve">CC-BY-SA	</v>
      <v xml:space="preserve">http://en.wikipedia.org/wiki/Oregon	</v>
      <v xml:space="preserve">http://creativecommons.org/licenses/by-sa/3.0/	</v>
    </spb>
    <spb s="0">
      <v xml:space="preserve">Wikipedia	US Census	US Census	</v>
      <v xml:space="preserve">CC-BY-SA			</v>
      <v xml:space="preserve">http://en.wikipedia.org/wiki/Oregon	https://www.census.gov/popest/data/state/asrh/2014/files/SC-EST2014-AGESEX-CIV.csv	http://www.census.gov/quickfacts/table/WTN220212/41	</v>
      <v xml:space="preserve">http://creativecommons.org/licenses/by-sa/3.0/			</v>
    </spb>
    <spb s="1">
      <v>62</v>
      <v>62</v>
      <v>1</v>
      <v>62</v>
      <v>62</v>
      <v>62</v>
      <v>63</v>
      <v>62</v>
      <v>1</v>
      <v>62</v>
      <v>1</v>
      <v>64</v>
      <v>62</v>
      <v>1</v>
      <v>1</v>
      <v>1</v>
      <v>1</v>
      <v>64</v>
      <v>1</v>
      <v>1</v>
      <v>1</v>
      <v>1</v>
      <v>1</v>
      <v>1</v>
      <v>1</v>
      <v>1</v>
      <v>1</v>
      <v>64</v>
      <v>1</v>
      <v>1</v>
      <v>1</v>
      <v>1</v>
    </spb>
    <spb s="0">
      <v xml:space="preserve">Wikipedia	</v>
      <v xml:space="preserve">CC BY-SA 3.0	</v>
      <v xml:space="preserve">https://en.wikipedia.org/wiki/Salem,_Oregon	</v>
      <v xml:space="preserve">https://creativecommons.org/licenses/by-sa/3.0	</v>
    </spb>
    <spb s="9">
      <v>66</v>
      <v>66</v>
      <v>66</v>
      <v>66</v>
      <v>66</v>
      <v>66</v>
      <v>66</v>
      <v>66</v>
      <v>66</v>
      <v>66</v>
    </spb>
    <spb s="0">
      <v xml:space="preserve">Wikipedia	</v>
      <v xml:space="preserve">CC BY-SA 3.0	</v>
      <v xml:space="preserve">https://en.wikipedia.org/wiki/Tennessee	</v>
      <v xml:space="preserve">https://creativecommons.org/licenses/by-sa/3.0	</v>
    </spb>
    <spb s="0">
      <v xml:space="preserve">Wikipedia	</v>
      <v xml:space="preserve">CC-BY-SA	</v>
      <v xml:space="preserve">http://en.wikipedia.org/wiki/Tennessee	</v>
      <v xml:space="preserve">http://creativecommons.org/licenses/by-sa/3.0/	</v>
    </spb>
    <spb s="0">
      <v xml:space="preserve">Wikipedia	US Census	US Census	</v>
      <v xml:space="preserve">CC-BY-SA			</v>
      <v xml:space="preserve">http://en.wikipedia.org/wiki/Tennessee	https://www.census.gov/popest/data/state/asrh/2014/files/SC-EST2014-AGESEX-CIV.csv	http://www.census.gov/quickfacts/table/WTN220212/47	</v>
      <v xml:space="preserve">http://creativecommons.org/licenses/by-sa/3.0/			</v>
    </spb>
    <spb s="1">
      <v>68</v>
      <v>68</v>
      <v>1</v>
      <v>68</v>
      <v>68</v>
      <v>68</v>
      <v>69</v>
      <v>68</v>
      <v>1</v>
      <v>68</v>
      <v>1</v>
      <v>70</v>
      <v>68</v>
      <v>1</v>
      <v>1</v>
      <v>1</v>
      <v>1</v>
      <v>70</v>
      <v>1</v>
      <v>1</v>
      <v>1</v>
      <v>1</v>
      <v>1</v>
      <v>1</v>
      <v>1</v>
      <v>1</v>
      <v>1</v>
      <v>70</v>
      <v>1</v>
      <v>1</v>
      <v>1</v>
      <v>1</v>
    </spb>
    <spb s="0">
      <v xml:space="preserve">Wikipedia	</v>
      <v xml:space="preserve">CC BY-SA 3.0	</v>
      <v xml:space="preserve">https://en.wikipedia.org/wiki/Nashville,_Tennessee	</v>
      <v xml:space="preserve">https://creativecommons.org/licenses/by-sa/3.0	</v>
    </spb>
    <spb s="9">
      <v>72</v>
      <v>72</v>
      <v>72</v>
      <v>72</v>
      <v>72</v>
      <v>72</v>
      <v>72</v>
      <v>72</v>
      <v>72</v>
      <v>72</v>
    </spb>
    <spb s="0">
      <v xml:space="preserve">Wikipedia	</v>
      <v xml:space="preserve">CC BY-SA 3.0	</v>
      <v xml:space="preserve">https://en.wikipedia.org/wiki/Idaho	</v>
      <v xml:space="preserve">https://creativecommons.org/licenses/by-sa/3.0	</v>
    </spb>
    <spb s="0">
      <v xml:space="preserve">Wikipedia	</v>
      <v xml:space="preserve">CC-BY-SA	</v>
      <v xml:space="preserve">http://en.wikipedia.org/wiki/Idaho	</v>
      <v xml:space="preserve">http://creativecommons.org/licenses/by-sa/3.0/	</v>
    </spb>
    <spb s="0">
      <v xml:space="preserve">Wikipedia	US Census	US Census	</v>
      <v xml:space="preserve">CC-BY-SA			</v>
      <v xml:space="preserve">http://en.wikipedia.org/wiki/Idaho	https://www.census.gov/popest/data/state/asrh/2014/files/SC-EST2014-AGESEX-CIV.csv	http://www.census.gov/quickfacts/table/WTN220212/16	</v>
      <v xml:space="preserve">http://creativecommons.org/licenses/by-sa/3.0/			</v>
    </spb>
    <spb s="1">
      <v>74</v>
      <v>74</v>
      <v>1</v>
      <v>74</v>
      <v>74</v>
      <v>74</v>
      <v>75</v>
      <v>74</v>
      <v>1</v>
      <v>74</v>
      <v>1</v>
      <v>76</v>
      <v>74</v>
      <v>1</v>
      <v>1</v>
      <v>1</v>
      <v>1</v>
      <v>76</v>
      <v>1</v>
      <v>1</v>
      <v>1</v>
      <v>1</v>
      <v>1</v>
      <v>1</v>
      <v>1</v>
      <v>1</v>
      <v>1</v>
      <v>76</v>
      <v>1</v>
      <v>1</v>
      <v>1</v>
      <v>1</v>
    </spb>
    <spb s="0">
      <v xml:space="preserve">Wikipedia	</v>
      <v xml:space="preserve">CC BY-SA 3.0	</v>
      <v xml:space="preserve">https://en.wikipedia.org/wiki/Boise,_Idaho	</v>
      <v xml:space="preserve">https://creativecommons.org/licenses/by-sa/3.0	</v>
    </spb>
    <spb s="9">
      <v>78</v>
      <v>78</v>
      <v>78</v>
      <v>78</v>
      <v>78</v>
      <v>78</v>
      <v>78</v>
      <v>78</v>
      <v>78</v>
      <v>78</v>
    </spb>
    <spb s="0">
      <v xml:space="preserve">Wikipedia	</v>
      <v xml:space="preserve">CC BY-SA 3.0	</v>
      <v xml:space="preserve">https://en.wikipedia.org/wiki/South_Dakota	</v>
      <v xml:space="preserve">https://creativecommons.org/licenses/by-sa/3.0	</v>
    </spb>
    <spb s="0">
      <v xml:space="preserve">Wikipedia	</v>
      <v xml:space="preserve">CC-BY-SA	</v>
      <v xml:space="preserve">http://en.wikipedia.org/wiki/South_Dakota	</v>
      <v xml:space="preserve">http://creativecommons.org/licenses/by-sa/3.0/	</v>
    </spb>
    <spb s="0">
      <v xml:space="preserve">Wikipedia	US Census	US Census	</v>
      <v xml:space="preserve">CC-BY-SA			</v>
      <v xml:space="preserve">http://en.wikipedia.org/wiki/South_Dakota	https://www.census.gov/popest/data/state/asrh/2014/files/SC-EST2014-AGESEX-CIV.csv	http://www.census.gov/quickfacts/table/WTN220212/46	</v>
      <v xml:space="preserve">http://creativecommons.org/licenses/by-sa/3.0/			</v>
    </spb>
    <spb s="1">
      <v>80</v>
      <v>80</v>
      <v>1</v>
      <v>80</v>
      <v>80</v>
      <v>80</v>
      <v>81</v>
      <v>80</v>
      <v>1</v>
      <v>80</v>
      <v>1</v>
      <v>82</v>
      <v>80</v>
      <v>1</v>
      <v>1</v>
      <v>1</v>
      <v>1</v>
      <v>82</v>
      <v>1</v>
      <v>1</v>
      <v>1</v>
      <v>1</v>
      <v>1</v>
      <v>1</v>
      <v>1</v>
      <v>1</v>
      <v>1</v>
      <v>82</v>
      <v>1</v>
      <v>1</v>
      <v>1</v>
      <v>1</v>
    </spb>
    <spb s="0">
      <v xml:space="preserve">Wikipedia	</v>
      <v xml:space="preserve">CC BY-SA 3.0	</v>
      <v xml:space="preserve">https://en.wikipedia.org/wiki/Pierre,_South_Dakota	</v>
      <v xml:space="preserve">https://creativecommons.org/licenses/by-sa/3.0	</v>
    </spb>
    <spb s="9">
      <v>84</v>
      <v>84</v>
      <v>84</v>
      <v>84</v>
      <v>84</v>
      <v>84</v>
      <v>84</v>
      <v>84</v>
      <v>84</v>
      <v>84</v>
    </spb>
    <spb s="0">
      <v xml:space="preserve">Wikipedia	</v>
      <v xml:space="preserve">CC BY-SA 3.0	</v>
      <v xml:space="preserve">https://en.wikipedia.org/wiki/Florida	</v>
      <v xml:space="preserve">https://creativecommons.org/licenses/by-sa/3.0	</v>
    </spb>
    <spb s="0">
      <v xml:space="preserve">Wikipedia	</v>
      <v xml:space="preserve">CC-BY-SA	</v>
      <v xml:space="preserve">http://en.wikipedia.org/wiki/Florida	</v>
      <v xml:space="preserve">http://creativecommons.org/licenses/by-sa/3.0/	</v>
    </spb>
    <spb s="0">
      <v xml:space="preserve">Wikipedia	US Census	US Census	</v>
      <v xml:space="preserve">CC-BY-SA			</v>
      <v xml:space="preserve">http://en.wikipedia.org/wiki/Florida	https://www.census.gov/popest/data/state/asrh/2014/files/SC-EST2014-AGESEX-CIV.csv	http://www.census.gov/quickfacts/table/WTN220212/12	</v>
      <v xml:space="preserve">http://creativecommons.org/licenses/by-sa/3.0/			</v>
    </spb>
    <spb s="1">
      <v>86</v>
      <v>86</v>
      <v>1</v>
      <v>86</v>
      <v>86</v>
      <v>86</v>
      <v>87</v>
      <v>86</v>
      <v>1</v>
      <v>86</v>
      <v>1</v>
      <v>88</v>
      <v>86</v>
      <v>1</v>
      <v>1</v>
      <v>1</v>
      <v>1</v>
      <v>88</v>
      <v>1</v>
      <v>1</v>
      <v>1</v>
      <v>1</v>
      <v>1</v>
      <v>1</v>
      <v>1</v>
      <v>1</v>
      <v>1</v>
      <v>88</v>
      <v>1</v>
      <v>1</v>
      <v>1</v>
      <v>1</v>
    </spb>
    <spb s="0">
      <v xml:space="preserve">Wikipedia	</v>
      <v xml:space="preserve">CC BY-SA 3.0	</v>
      <v xml:space="preserve">https://en.wikipedia.org/wiki/Tallahassee,_Florida	</v>
      <v xml:space="preserve">https://creativecommons.org/licenses/by-sa/3.0	</v>
    </spb>
    <spb s="9">
      <v>90</v>
      <v>90</v>
      <v>90</v>
      <v>90</v>
      <v>90</v>
      <v>90</v>
      <v>90</v>
      <v>90</v>
      <v>90</v>
      <v>90</v>
    </spb>
    <spb s="0">
      <v xml:space="preserve">Wikipedia	</v>
      <v xml:space="preserve">CC BY-SA 3.0	</v>
      <v xml:space="preserve">https://en.wikipedia.org/wiki/Louisiana	</v>
      <v xml:space="preserve">https://creativecommons.org/licenses/by-sa/3.0	</v>
    </spb>
    <spb s="0">
      <v xml:space="preserve">Wikipedia	</v>
      <v xml:space="preserve">CC-BY-SA	</v>
      <v xml:space="preserve">http://en.wikipedia.org/wiki/Louisiana	</v>
      <v xml:space="preserve">http://creativecommons.org/licenses/by-sa/3.0/	</v>
    </spb>
    <spb s="0">
      <v xml:space="preserve">Wikipedia	US Census	US Census	</v>
      <v xml:space="preserve">CC-BY-SA			</v>
      <v xml:space="preserve">http://en.wikipedia.org/wiki/Louisiana	https://www.census.gov/popest/data/state/asrh/2014/files/SC-EST2014-AGESEX-CIV.csv	http://www.census.gov/quickfacts/table/WTN220212/22	</v>
      <v xml:space="preserve">http://creativecommons.org/licenses/by-sa/3.0/			</v>
    </spb>
    <spb s="1">
      <v>92</v>
      <v>92</v>
      <v>1</v>
      <v>92</v>
      <v>92</v>
      <v>92</v>
      <v>93</v>
      <v>92</v>
      <v>1</v>
      <v>92</v>
      <v>1</v>
      <v>94</v>
      <v>92</v>
      <v>1</v>
      <v>1</v>
      <v>1</v>
      <v>1</v>
      <v>94</v>
      <v>1</v>
      <v>1</v>
      <v>1</v>
      <v>1</v>
      <v>1</v>
      <v>1</v>
      <v>1</v>
      <v>1</v>
      <v>1</v>
      <v>94</v>
      <v>1</v>
      <v>1</v>
      <v>1</v>
      <v>1</v>
    </spb>
    <spb s="0">
      <v xml:space="preserve">Wikipedia	</v>
      <v xml:space="preserve">CC BY-SA 3.0	</v>
      <v xml:space="preserve">https://en.wikipedia.org/wiki/Baton_Rouge,_Louisiana	</v>
      <v xml:space="preserve">https://creativecommons.org/licenses/by-sa/3.0	</v>
    </spb>
    <spb s="9">
      <v>96</v>
      <v>96</v>
      <v>96</v>
      <v>96</v>
      <v>96</v>
      <v>96</v>
      <v>96</v>
      <v>96</v>
      <v>96</v>
      <v>96</v>
    </spb>
    <spb s="0">
      <v xml:space="preserve">Wikipedia	</v>
      <v xml:space="preserve">CC BY-SA 3.0	</v>
      <v xml:space="preserve">https://en.wikipedia.org/wiki/Texas	</v>
      <v xml:space="preserve">https://creativecommons.org/licenses/by-sa/3.0	</v>
    </spb>
    <spb s="0">
      <v xml:space="preserve">Wikipedia	</v>
      <v xml:space="preserve">CC-BY-SA	</v>
      <v xml:space="preserve">http://en.wikipedia.org/wiki/Texas	</v>
      <v xml:space="preserve">http://creativecommons.org/licenses/by-sa/3.0/	</v>
    </spb>
    <spb s="0">
      <v xml:space="preserve">Wikipedia	US Census	US Census	</v>
      <v xml:space="preserve">CC-BY-SA			</v>
      <v xml:space="preserve">http://en.wikipedia.org/wiki/Texas	https://www.census.gov/popest/data/state/asrh/2014/files/SC-EST2014-AGESEX-CIV.csv	http://www.census.gov/quickfacts/table/WTN220212/48	</v>
      <v xml:space="preserve">http://creativecommons.org/licenses/by-sa/3.0/			</v>
    </spb>
    <spb s="1">
      <v>98</v>
      <v>98</v>
      <v>1</v>
      <v>98</v>
      <v>98</v>
      <v>98</v>
      <v>99</v>
      <v>98</v>
      <v>1</v>
      <v>98</v>
      <v>1</v>
      <v>100</v>
      <v>98</v>
      <v>1</v>
      <v>1</v>
      <v>1</v>
      <v>1</v>
      <v>100</v>
      <v>1</v>
      <v>1</v>
      <v>1</v>
      <v>1</v>
      <v>1</v>
      <v>1</v>
      <v>1</v>
      <v>1</v>
      <v>1</v>
      <v>100</v>
      <v>1</v>
      <v>1</v>
      <v>1</v>
      <v>1</v>
    </spb>
    <spb s="0">
      <v xml:space="preserve">Wikipedia	</v>
      <v xml:space="preserve">CC BY-SA 3.0	</v>
      <v xml:space="preserve">https://en.wikipedia.org/wiki/Austin,_Texas	</v>
      <v xml:space="preserve">https://creativecommons.org/licenses/by-sa/3.0	</v>
    </spb>
    <spb s="9">
      <v>102</v>
      <v>102</v>
      <v>102</v>
      <v>102</v>
      <v>102</v>
      <v>102</v>
      <v>102</v>
      <v>102</v>
      <v>102</v>
      <v>102</v>
    </spb>
  </spbData>
</supportingPropertyBags>
</file>

<file path=xl/richData/rdsupportingpropertybagstructure.xml><?xml version="1.0" encoding="utf-8"?>
<spbStructures xmlns="http://schemas.microsoft.com/office/spreadsheetml/2017/richdata2" count="11">
  <s>
    <k n="SourceText" t="s"/>
    <k n="LicenseText" t="s"/>
    <k n="SourceAddress" t="s"/>
    <k n="LicenseAddress" t="s"/>
  </s>
  <s>
    <k n="Area" t="spb"/>
    <k n="Name" t="spb"/>
    <k n="Households" t="spb"/>
    <k n="Population" t="spb"/>
    <k n="UniqueName" t="spb"/>
    <k n="Description" t="spb"/>
    <k n="Abbreviation" t="spb"/>
    <k n="Largest city" t="spb"/>
    <k n="Housing units" t="spb"/>
    <k n="Country/region" t="spb"/>
    <k n="Building permits" t="spb"/>
    <k n="Median gross rent" t="spb"/>
    <k n="Capital/Major City" t="spb"/>
    <k n="Persons per household" t="spb"/>
    <k n="Population change (%)" t="spb"/>
    <k n="Population: Asian (%)" t="spb"/>
    <k n="Population: White (%)" t="spb"/>
    <k n="Median household income" t="spb"/>
    <k n="Population: Age 65+ (%)" t="spb"/>
    <k n="Population: Under age 5 (%)" t="spb"/>
    <k n="Population: Under age 18 (%)" t="spb"/>
    <k n="Population: Two or more races (%)" t="spb"/>
    <k n="Population: Hispanic or Latino (%)" t="spb"/>
    <k n="Population: Foreign born persons (%)" t="spb"/>
    <k n="Population: In civilian labor force (%)" t="spb"/>
    <k n="Population: Black or African American (%)" t="spb"/>
    <k n="Population: Persons with a disability (%)" t="spb"/>
    <k n="Median value, owner-occupied housing units" t="spb"/>
    <k n="Population: Bachelor's degree or higher (%)" t="spb"/>
    <k n="Population: High school graduate or higher (%)" t="spb"/>
    <k n="Population: American Indian and Alaskan Native (%)" t="spb"/>
    <k n="Population: Native Hawaiian and Other Pacific Islander (%)" t="spb"/>
  </s>
  <s>
    <k n="^Order" t="spba"/>
    <k n="TitleProperty" t="s"/>
    <k n="SubTitleProperty" t="s"/>
  </s>
  <s>
    <k n="ShowInCardView" t="b"/>
    <k n="ShowInDotNotation" t="b"/>
    <k n="ShowInAutoComplete" t="b"/>
  </s>
  <s>
    <k n="UniqueName" t="spb"/>
    <k n="VDPID/VSID" t="spb"/>
    <k n="LearnMoreOnLink" t="spb"/>
  </s>
  <s>
    <k n="Name" t="i"/>
    <k n="Image" t="i"/>
  </s>
  <s>
    <k n="link" t="s"/>
    <k n="logo" t="s"/>
    <k n="name" t="s"/>
  </s>
  <s>
    <k n="Area" t="s"/>
    <k n="Households" t="s"/>
    <k n="Population" t="s"/>
    <k n="Housing units" t="s"/>
    <k n="Building permits" t="s"/>
    <k n="Median gross rent" t="s"/>
    <k n="Persons per household" t="s"/>
    <k n="Population change (%)" t="s"/>
    <k n="Population: Asian (%)" t="s"/>
    <k n="Population: White (%)" t="s"/>
    <k n="Median household income" t="s"/>
    <k n="Population: Age 65+ (%)" t="s"/>
    <k n="Population: Under age 5 (%)" t="s"/>
    <k n="Population: Under age 18 (%)" t="s"/>
    <k n="Population: Two or more races (%)" t="s"/>
    <k n="Population: Hispanic or Latino (%)" t="s"/>
    <k n="Population: Foreign born persons (%)" t="s"/>
    <k n="Population: In civilian labor force (%)" t="s"/>
    <k n="Population: Black or African American (%)" t="s"/>
    <k n="Population: Persons with a disability (%)" t="s"/>
    <k n="Median value, owner-occupied housing units" t="s"/>
    <k n="Population: Bachelor's degree or higher (%)" t="s"/>
    <k n="Population: High school graduate or higher (%)" t="s"/>
    <k n="Population: American Indian and Alaskan Native (%)" t="s"/>
    <k n="Population: Native Hawaiian and Other Pacific Islander (%)" t="s"/>
  </s>
  <s>
    <k n="_Self" t="i"/>
  </s>
  <s>
    <k n="Area" t="spb"/>
    <k n="Name" t="spb"/>
    <k n="Latitude" t="spb"/>
    <k n="Longitude" t="spb"/>
    <k n="Population" t="spb"/>
    <k n="UniqueName" t="spb"/>
    <k n="Description" t="spb"/>
    <k n="Country/region" t="spb"/>
    <k n="Admin Division 1 (State/province/other)" t="spb"/>
    <k n="Admin Division 2 (County/district/other)" t="spb"/>
  </s>
  <s>
    <k n="Area" t="s"/>
    <k n="Population" t="s"/>
  </s>
</spbStructures>
</file>

<file path=xl/richData/richStyles.xml><?xml version="1.0" encoding="utf-8"?>
<richStyleSheet xmlns="http://schemas.microsoft.com/office/spreadsheetml/2017/richdata2" xmlns:mc="http://schemas.openxmlformats.org/markup-compatibility/2006" xmlns:x="http://schemas.openxmlformats.org/spreadsheetml/2006/main" mc:Ignorable="x">
  <dxfs count="5">
    <x:dxf>
      <x:numFmt numFmtId="3" formatCode="#,##0"/>
    </x:dxf>
    <x:dxf>
      <x:numFmt numFmtId="14" formatCode="0.00%"/>
    </x:dxf>
    <x:dxf>
      <x:numFmt numFmtId="2" formatCode="0.00"/>
    </x:dxf>
    <x:dxf>
      <x:numFmt numFmtId="0" formatCode="General"/>
    </x:dxf>
    <x:dxf>
      <x:numFmt numFmtId="13" formatCode="0%"/>
    </x:dxf>
  </dxfs>
  <richProperties>
    <rPr n="IsTitleField" t="b"/>
    <rPr n="IsHeroField" t="b"/>
    <rPr n="NumberFormat" t="s"/>
  </richProperties>
  <richStyles>
    <rSty>
      <rpv i="0">1</rpv>
    </rSty>
    <rSty>
      <rpv i="1">1</rpv>
    </rSty>
    <rSty dxfid="0">
      <rpv i="2">#,##0</rpv>
    </rSty>
    <rSty dxfid="3">
      <rpv i="2">_([$$-en-US]* #,##0_);_([$$-en-US]* (#,##0);_([$$-en-US]* "-"_);_(@_)</rpv>
    </rSty>
    <rSty dxfid="2">
      <rpv i="2">0.00</rpv>
    </rSty>
    <rSty dxfid="1">
      <rpv i="2">0.0%</rpv>
    </rSty>
    <rSty dxfid="4"/>
    <rSty dxfid="3">
      <rpv i="2">0.0000</rpv>
    </rSty>
  </richStyles>
</richStyleSheet>
</file>

<file path=xl/theme/theme1.xml><?xml version="1.0" encoding="utf-8"?>
<a:theme xmlns:a="http://schemas.openxmlformats.org/drawingml/2006/main" name="Office Theme">
  <a:themeElements>
    <a:clrScheme name="Depict Data Studio">
      <a:dk1>
        <a:sysClr val="windowText" lastClr="000000"/>
      </a:dk1>
      <a:lt1>
        <a:sysClr val="window" lastClr="FFFFFF"/>
      </a:lt1>
      <a:dk2>
        <a:srgbClr val="44546A"/>
      </a:dk2>
      <a:lt2>
        <a:srgbClr val="E7E6E6"/>
      </a:lt2>
      <a:accent1>
        <a:srgbClr val="6432C6"/>
      </a:accent1>
      <a:accent2>
        <a:srgbClr val="3F7AD8"/>
      </a:accent2>
      <a:accent3>
        <a:srgbClr val="13BF81"/>
      </a:accent3>
      <a:accent4>
        <a:srgbClr val="B715B7"/>
      </a:accent4>
      <a:accent5>
        <a:srgbClr val="DC143C"/>
      </a:accent5>
      <a:accent6>
        <a:srgbClr val="F7CB52"/>
      </a:accent6>
      <a:hlink>
        <a:srgbClr val="0563C1"/>
      </a:hlink>
      <a:folHlink>
        <a:srgbClr val="954F72"/>
      </a:folHlink>
    </a:clrScheme>
    <a:fontScheme name="Depict (Montserrat Only)">
      <a:majorFont>
        <a:latin typeface="Montserrat"/>
        <a:ea typeface=""/>
        <a:cs typeface=""/>
      </a:majorFont>
      <a:minorFont>
        <a:latin typeface="Montserra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urses.depictdatastudio.com/" TargetMode="External"/><Relationship Id="rId2" Type="http://schemas.openxmlformats.org/officeDocument/2006/relationships/hyperlink" Target="https://www.linkedin.com/in/annkemery/" TargetMode="External"/><Relationship Id="rId1" Type="http://schemas.openxmlformats.org/officeDocument/2006/relationships/hyperlink" Target="https://depictdatastudio.com/" TargetMode="External"/><Relationship Id="rId5" Type="http://schemas.openxmlformats.org/officeDocument/2006/relationships/hyperlink" Target="https://depictdatastudio.com/keynotes/" TargetMode="External"/><Relationship Id="rId4" Type="http://schemas.openxmlformats.org/officeDocument/2006/relationships/hyperlink" Target="https://depictdatastudio.com/workshop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epictdatastudio.com/contiguous-datasets-a-critical-prerequisite-for-useful-data-visualiz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00B43-C911-4C80-9D20-B959D35F4EF5}">
  <dimension ref="A1:B28"/>
  <sheetViews>
    <sheetView showGridLines="0" topLeftCell="A13" zoomScale="160" zoomScaleNormal="160" workbookViewId="0">
      <selection activeCell="A16" sqref="A16:B28"/>
    </sheetView>
  </sheetViews>
  <sheetFormatPr defaultColWidth="17.7890625" defaultRowHeight="16.5" x14ac:dyDescent="0.6"/>
  <cols>
    <col min="2" max="2" width="57.41796875" bestFit="1" customWidth="1"/>
  </cols>
  <sheetData>
    <row r="1" spans="1:2" ht="36" x14ac:dyDescent="1.25">
      <c r="A1" s="1" t="s">
        <v>0</v>
      </c>
    </row>
    <row r="2" spans="1:2" x14ac:dyDescent="0.6">
      <c r="A2" t="s">
        <v>1</v>
      </c>
    </row>
    <row r="5" spans="1:2" ht="24.75" x14ac:dyDescent="0.9">
      <c r="A5" s="2" t="s">
        <v>2</v>
      </c>
    </row>
    <row r="6" spans="1:2" x14ac:dyDescent="0.6">
      <c r="A6" s="3" t="s">
        <v>3</v>
      </c>
      <c r="B6" s="4" t="s">
        <v>4</v>
      </c>
    </row>
    <row r="7" spans="1:2" x14ac:dyDescent="0.6">
      <c r="A7" s="3" t="s">
        <v>5</v>
      </c>
      <c r="B7" s="4" t="s">
        <v>6</v>
      </c>
    </row>
    <row r="8" spans="1:2" x14ac:dyDescent="0.6">
      <c r="A8" s="3"/>
      <c r="B8" s="4"/>
    </row>
    <row r="9" spans="1:2" ht="24.75" x14ac:dyDescent="0.9">
      <c r="A9" s="2" t="s">
        <v>7</v>
      </c>
    </row>
    <row r="10" spans="1:2" x14ac:dyDescent="0.6">
      <c r="A10" t="s">
        <v>8</v>
      </c>
      <c r="B10" s="4" t="s">
        <v>113</v>
      </c>
    </row>
    <row r="11" spans="1:2" x14ac:dyDescent="0.6">
      <c r="A11" t="s">
        <v>9</v>
      </c>
      <c r="B11" s="4" t="s">
        <v>114</v>
      </c>
    </row>
    <row r="12" spans="1:2" x14ac:dyDescent="0.6">
      <c r="A12" t="s">
        <v>10</v>
      </c>
      <c r="B12" s="4" t="s">
        <v>11</v>
      </c>
    </row>
    <row r="15" spans="1:2" ht="24.75" x14ac:dyDescent="0.9">
      <c r="A15" s="2" t="s">
        <v>12</v>
      </c>
    </row>
    <row r="16" spans="1:2" x14ac:dyDescent="0.6">
      <c r="A16" t="s">
        <v>120</v>
      </c>
    </row>
    <row r="18" spans="1:2" x14ac:dyDescent="0.6">
      <c r="A18" t="s">
        <v>13</v>
      </c>
      <c r="B18" t="s">
        <v>14</v>
      </c>
    </row>
    <row r="19" spans="1:2" x14ac:dyDescent="0.6">
      <c r="B19" t="s">
        <v>15</v>
      </c>
    </row>
    <row r="20" spans="1:2" x14ac:dyDescent="0.6">
      <c r="B20" t="s">
        <v>16</v>
      </c>
    </row>
    <row r="21" spans="1:2" x14ac:dyDescent="0.6">
      <c r="B21" t="s">
        <v>109</v>
      </c>
    </row>
    <row r="23" spans="1:2" x14ac:dyDescent="0.6">
      <c r="A23" t="s">
        <v>17</v>
      </c>
      <c r="B23" t="s">
        <v>110</v>
      </c>
    </row>
    <row r="24" spans="1:2" x14ac:dyDescent="0.6">
      <c r="B24" t="s">
        <v>115</v>
      </c>
    </row>
    <row r="25" spans="1:2" x14ac:dyDescent="0.6">
      <c r="B25" t="s">
        <v>116</v>
      </c>
    </row>
    <row r="27" spans="1:2" x14ac:dyDescent="0.6">
      <c r="A27" t="s">
        <v>18</v>
      </c>
      <c r="B27" t="s">
        <v>117</v>
      </c>
    </row>
    <row r="28" spans="1:2" x14ac:dyDescent="0.6">
      <c r="B28" t="s">
        <v>118</v>
      </c>
    </row>
  </sheetData>
  <hyperlinks>
    <hyperlink ref="B6" r:id="rId1" xr:uid="{FBA5E4DE-57E3-417E-A452-DED0C5A8525C}"/>
    <hyperlink ref="B7" r:id="rId2" xr:uid="{8D3DA153-F5EA-4FFA-AAD7-FD3FF75F777C}"/>
    <hyperlink ref="B10" r:id="rId3" xr:uid="{1C962F35-DD8A-4D78-BAB3-C0904272DDA7}"/>
    <hyperlink ref="B11" r:id="rId4" xr:uid="{6F44B7C3-EE5A-4721-BB4F-18CBC844475B}"/>
    <hyperlink ref="B12" r:id="rId5" xr:uid="{3DCA2141-EA26-4CBB-BA19-09290BD1150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BAC1F-82E0-4647-8C45-4ADE3D720CE3}">
  <dimension ref="A1:D145"/>
  <sheetViews>
    <sheetView zoomScale="160" zoomScaleNormal="160" workbookViewId="0"/>
  </sheetViews>
  <sheetFormatPr defaultColWidth="19.47265625" defaultRowHeight="16.5" x14ac:dyDescent="0.6"/>
  <sheetData>
    <row r="1" spans="1:4" s="13" customFormat="1" ht="27" x14ac:dyDescent="0.95">
      <c r="A1" s="9" t="s">
        <v>107</v>
      </c>
    </row>
    <row r="2" spans="1:4" x14ac:dyDescent="0.6">
      <c r="A2" t="s">
        <v>119</v>
      </c>
    </row>
    <row r="9" spans="1:4" s="11" customFormat="1" x14ac:dyDescent="0.6">
      <c r="A9" s="10"/>
      <c r="B9" s="10"/>
      <c r="C9" s="10"/>
      <c r="D9" s="10"/>
    </row>
    <row r="10" spans="1:4" s="12" customFormat="1" x14ac:dyDescent="0.6"/>
    <row r="11" spans="1:4" s="33" customFormat="1" x14ac:dyDescent="0.6">
      <c r="A11" s="35"/>
    </row>
    <row r="12" spans="1:4" x14ac:dyDescent="0.6">
      <c r="A12" s="14"/>
    </row>
    <row r="13" spans="1:4" x14ac:dyDescent="0.6">
      <c r="A13" s="14"/>
    </row>
    <row r="14" spans="1:4" x14ac:dyDescent="0.6">
      <c r="A14" s="14"/>
    </row>
    <row r="15" spans="1:4" s="7" customFormat="1" ht="24.75" x14ac:dyDescent="0.9">
      <c r="A15" s="7" t="s">
        <v>121</v>
      </c>
    </row>
    <row r="16" spans="1:4" x14ac:dyDescent="0.6">
      <c r="A16" s="14"/>
    </row>
    <row r="17" spans="1:1" ht="18" x14ac:dyDescent="0.6">
      <c r="A17" s="15" t="s">
        <v>134</v>
      </c>
    </row>
    <row r="18" spans="1:1" x14ac:dyDescent="0.6">
      <c r="A18" s="5" t="s">
        <v>132</v>
      </c>
    </row>
    <row r="19" spans="1:1" x14ac:dyDescent="0.6">
      <c r="A19" s="30" t="s">
        <v>131</v>
      </c>
    </row>
    <row r="20" spans="1:1" x14ac:dyDescent="0.6">
      <c r="A20" s="16"/>
    </row>
    <row r="21" spans="1:1" ht="18" x14ac:dyDescent="0.6">
      <c r="A21" s="15" t="s">
        <v>168</v>
      </c>
    </row>
    <row r="22" spans="1:1" x14ac:dyDescent="0.6">
      <c r="A22" s="16" t="s">
        <v>122</v>
      </c>
    </row>
    <row r="23" spans="1:1" x14ac:dyDescent="0.6">
      <c r="A23" s="27" t="s">
        <v>124</v>
      </c>
    </row>
    <row r="24" spans="1:1" x14ac:dyDescent="0.6">
      <c r="A24" s="27" t="s">
        <v>125</v>
      </c>
    </row>
    <row r="25" spans="1:1" x14ac:dyDescent="0.6">
      <c r="A25" s="16"/>
    </row>
    <row r="26" spans="1:1" x14ac:dyDescent="0.6">
      <c r="A26" s="16" t="s">
        <v>123</v>
      </c>
    </row>
    <row r="27" spans="1:1" x14ac:dyDescent="0.6">
      <c r="A27" s="27" t="s">
        <v>133</v>
      </c>
    </row>
    <row r="28" spans="1:1" x14ac:dyDescent="0.6">
      <c r="A28" s="27" t="s">
        <v>126</v>
      </c>
    </row>
    <row r="29" spans="1:1" x14ac:dyDescent="0.6">
      <c r="A29" s="27" t="s">
        <v>127</v>
      </c>
    </row>
    <row r="30" spans="1:1" x14ac:dyDescent="0.6">
      <c r="A30" s="16"/>
    </row>
    <row r="31" spans="1:1" ht="18" x14ac:dyDescent="0.6">
      <c r="A31" s="15" t="s">
        <v>135</v>
      </c>
    </row>
    <row r="32" spans="1:1" x14ac:dyDescent="0.6">
      <c r="A32" t="s">
        <v>128</v>
      </c>
    </row>
    <row r="33" spans="1:1" x14ac:dyDescent="0.6">
      <c r="A33" s="28" t="s">
        <v>136</v>
      </c>
    </row>
    <row r="34" spans="1:1" x14ac:dyDescent="0.6">
      <c r="A34" s="28" t="s">
        <v>130</v>
      </c>
    </row>
    <row r="36" spans="1:1" x14ac:dyDescent="0.6">
      <c r="A36" t="s">
        <v>129</v>
      </c>
    </row>
    <row r="37" spans="1:1" x14ac:dyDescent="0.6">
      <c r="A37" s="27" t="s">
        <v>21</v>
      </c>
    </row>
    <row r="38" spans="1:1" x14ac:dyDescent="0.6">
      <c r="A38" s="27" t="s">
        <v>22</v>
      </c>
    </row>
    <row r="39" spans="1:1" x14ac:dyDescent="0.6">
      <c r="A39" s="17"/>
    </row>
    <row r="40" spans="1:1" x14ac:dyDescent="0.6">
      <c r="A40" s="16"/>
    </row>
    <row r="41" spans="1:1" s="6" customFormat="1" ht="27" x14ac:dyDescent="0.95">
      <c r="A41" s="24" t="s">
        <v>167</v>
      </c>
    </row>
    <row r="42" spans="1:1" x14ac:dyDescent="0.6">
      <c r="A42" s="18" t="s">
        <v>23</v>
      </c>
    </row>
    <row r="43" spans="1:1" x14ac:dyDescent="0.6">
      <c r="A43" s="18"/>
    </row>
    <row r="44" spans="1:1" ht="18" x14ac:dyDescent="0.6">
      <c r="A44" s="15" t="s">
        <v>24</v>
      </c>
    </row>
    <row r="45" spans="1:1" x14ac:dyDescent="0.6">
      <c r="A45" s="18" t="s">
        <v>25</v>
      </c>
    </row>
    <row r="46" spans="1:1" x14ac:dyDescent="0.6">
      <c r="A46" s="31" t="s">
        <v>26</v>
      </c>
    </row>
    <row r="47" spans="1:1" x14ac:dyDescent="0.6">
      <c r="A47" s="31" t="s">
        <v>27</v>
      </c>
    </row>
    <row r="48" spans="1:1" x14ac:dyDescent="0.6">
      <c r="A48" s="19"/>
    </row>
    <row r="49" spans="1:1" ht="18" x14ac:dyDescent="0.6">
      <c r="A49" s="15" t="s">
        <v>28</v>
      </c>
    </row>
    <row r="50" spans="1:1" x14ac:dyDescent="0.6">
      <c r="A50" s="18" t="s">
        <v>29</v>
      </c>
    </row>
    <row r="51" spans="1:1" x14ac:dyDescent="0.6">
      <c r="A51" s="20" t="s">
        <v>30</v>
      </c>
    </row>
    <row r="52" spans="1:1" x14ac:dyDescent="0.6">
      <c r="A52" s="18" t="s">
        <v>137</v>
      </c>
    </row>
    <row r="53" spans="1:1" x14ac:dyDescent="0.6">
      <c r="A53" s="18"/>
    </row>
    <row r="54" spans="1:1" ht="18" x14ac:dyDescent="0.6">
      <c r="A54" s="15" t="s">
        <v>31</v>
      </c>
    </row>
    <row r="55" spans="1:1" x14ac:dyDescent="0.6">
      <c r="A55" s="21" t="s">
        <v>32</v>
      </c>
    </row>
    <row r="56" spans="1:1" x14ac:dyDescent="0.6">
      <c r="A56" s="21" t="s">
        <v>33</v>
      </c>
    </row>
    <row r="57" spans="1:1" x14ac:dyDescent="0.6">
      <c r="A57" s="21" t="s">
        <v>34</v>
      </c>
    </row>
    <row r="58" spans="1:1" x14ac:dyDescent="0.6">
      <c r="A58" s="21" t="s">
        <v>35</v>
      </c>
    </row>
    <row r="59" spans="1:1" x14ac:dyDescent="0.6">
      <c r="A59" s="21" t="s">
        <v>36</v>
      </c>
    </row>
    <row r="60" spans="1:1" x14ac:dyDescent="0.6">
      <c r="A60" s="21"/>
    </row>
    <row r="61" spans="1:1" ht="18" x14ac:dyDescent="0.6">
      <c r="A61" s="15" t="s">
        <v>37</v>
      </c>
    </row>
    <row r="62" spans="1:1" x14ac:dyDescent="0.6">
      <c r="A62" s="14" t="s">
        <v>38</v>
      </c>
    </row>
    <row r="63" spans="1:1" x14ac:dyDescent="0.6">
      <c r="A63" s="22" t="s">
        <v>39</v>
      </c>
    </row>
    <row r="64" spans="1:1" x14ac:dyDescent="0.6">
      <c r="A64" s="14" t="s">
        <v>40</v>
      </c>
    </row>
    <row r="65" spans="1:1" x14ac:dyDescent="0.6">
      <c r="A65" s="14" t="s">
        <v>41</v>
      </c>
    </row>
    <row r="66" spans="1:1" x14ac:dyDescent="0.6">
      <c r="A66" s="14" t="s">
        <v>42</v>
      </c>
    </row>
    <row r="67" spans="1:1" x14ac:dyDescent="0.6">
      <c r="A67" s="14"/>
    </row>
    <row r="68" spans="1:1" ht="18" x14ac:dyDescent="0.6">
      <c r="A68" s="15" t="s">
        <v>138</v>
      </c>
    </row>
    <row r="69" spans="1:1" x14ac:dyDescent="0.6">
      <c r="A69" s="14" t="s">
        <v>43</v>
      </c>
    </row>
    <row r="70" spans="1:1" x14ac:dyDescent="0.6">
      <c r="A70" s="29" t="s">
        <v>111</v>
      </c>
    </row>
    <row r="71" spans="1:1" x14ac:dyDescent="0.6">
      <c r="A71" s="29" t="s">
        <v>44</v>
      </c>
    </row>
    <row r="72" spans="1:1" x14ac:dyDescent="0.6">
      <c r="A72" s="29" t="s">
        <v>45</v>
      </c>
    </row>
    <row r="73" spans="1:1" x14ac:dyDescent="0.6">
      <c r="A73" s="29" t="s">
        <v>46</v>
      </c>
    </row>
    <row r="74" spans="1:1" x14ac:dyDescent="0.6">
      <c r="A74" s="29" t="s">
        <v>47</v>
      </c>
    </row>
    <row r="75" spans="1:1" x14ac:dyDescent="0.6">
      <c r="A75" s="29" t="s">
        <v>48</v>
      </c>
    </row>
    <row r="76" spans="1:1" x14ac:dyDescent="0.6">
      <c r="A76" s="5"/>
    </row>
    <row r="77" spans="1:1" x14ac:dyDescent="0.6">
      <c r="A77" s="14" t="s">
        <v>49</v>
      </c>
    </row>
    <row r="78" spans="1:1" x14ac:dyDescent="0.6">
      <c r="A78" s="29" t="s">
        <v>50</v>
      </c>
    </row>
    <row r="79" spans="1:1" x14ac:dyDescent="0.6">
      <c r="A79" s="29" t="s">
        <v>51</v>
      </c>
    </row>
    <row r="80" spans="1:1" x14ac:dyDescent="0.6">
      <c r="A80" s="29" t="s">
        <v>52</v>
      </c>
    </row>
    <row r="81" spans="1:1" x14ac:dyDescent="0.6">
      <c r="A81" s="5"/>
    </row>
    <row r="82" spans="1:1" ht="18" x14ac:dyDescent="0.65">
      <c r="A82" s="23" t="s">
        <v>139</v>
      </c>
    </row>
    <row r="83" spans="1:1" x14ac:dyDescent="0.6">
      <c r="A83" s="5"/>
    </row>
    <row r="84" spans="1:1" ht="18" x14ac:dyDescent="0.65">
      <c r="A84" s="23" t="s">
        <v>108</v>
      </c>
    </row>
    <row r="85" spans="1:1" ht="18" x14ac:dyDescent="0.65">
      <c r="A85" s="23"/>
    </row>
    <row r="86" spans="1:1" ht="18" x14ac:dyDescent="0.65">
      <c r="A86" s="23" t="s">
        <v>140</v>
      </c>
    </row>
    <row r="88" spans="1:1" x14ac:dyDescent="0.6">
      <c r="A88" s="14"/>
    </row>
    <row r="89" spans="1:1" s="6" customFormat="1" ht="27" x14ac:dyDescent="0.95">
      <c r="A89" s="24" t="s">
        <v>141</v>
      </c>
    </row>
    <row r="90" spans="1:1" ht="18" x14ac:dyDescent="0.6">
      <c r="A90" s="15" t="s">
        <v>19</v>
      </c>
    </row>
    <row r="91" spans="1:1" s="26" customFormat="1" ht="18" x14ac:dyDescent="0.65">
      <c r="A91" s="25" t="s">
        <v>94</v>
      </c>
    </row>
    <row r="92" spans="1:1" ht="18" x14ac:dyDescent="0.6">
      <c r="A92" s="15"/>
    </row>
    <row r="93" spans="1:1" x14ac:dyDescent="0.6">
      <c r="A93" s="29" t="s">
        <v>99</v>
      </c>
    </row>
    <row r="94" spans="1:1" x14ac:dyDescent="0.6">
      <c r="A94" s="29" t="s">
        <v>53</v>
      </c>
    </row>
    <row r="95" spans="1:1" x14ac:dyDescent="0.6">
      <c r="A95" s="28"/>
    </row>
    <row r="96" spans="1:1" x14ac:dyDescent="0.6">
      <c r="A96" s="29" t="s">
        <v>100</v>
      </c>
    </row>
    <row r="97" spans="1:1" x14ac:dyDescent="0.6">
      <c r="A97" s="29" t="s">
        <v>54</v>
      </c>
    </row>
    <row r="98" spans="1:1" x14ac:dyDescent="0.6">
      <c r="A98" s="29" t="s">
        <v>55</v>
      </c>
    </row>
    <row r="100" spans="1:1" s="26" customFormat="1" ht="18" x14ac:dyDescent="0.65">
      <c r="A100" s="26" t="s">
        <v>95</v>
      </c>
    </row>
    <row r="102" spans="1:1" x14ac:dyDescent="0.6">
      <c r="A102" t="s">
        <v>98</v>
      </c>
    </row>
    <row r="103" spans="1:1" x14ac:dyDescent="0.6">
      <c r="A103" s="28" t="s">
        <v>96</v>
      </c>
    </row>
    <row r="104" spans="1:1" x14ac:dyDescent="0.6">
      <c r="A104" s="32" t="s">
        <v>97</v>
      </c>
    </row>
    <row r="105" spans="1:1" x14ac:dyDescent="0.6">
      <c r="A105" s="32"/>
    </row>
    <row r="106" spans="1:1" x14ac:dyDescent="0.6">
      <c r="A106" s="5" t="s">
        <v>164</v>
      </c>
    </row>
    <row r="107" spans="1:1" x14ac:dyDescent="0.6">
      <c r="A107" s="5" t="s">
        <v>165</v>
      </c>
    </row>
    <row r="108" spans="1:1" x14ac:dyDescent="0.6">
      <c r="A108" s="32"/>
    </row>
    <row r="109" spans="1:1" x14ac:dyDescent="0.6">
      <c r="A109" s="8" t="s">
        <v>166</v>
      </c>
    </row>
    <row r="110" spans="1:1" x14ac:dyDescent="0.6">
      <c r="A110" s="8"/>
    </row>
    <row r="111" spans="1:1" s="26" customFormat="1" ht="18" x14ac:dyDescent="0.65">
      <c r="A111" s="26" t="s">
        <v>149</v>
      </c>
    </row>
    <row r="113" spans="1:1" x14ac:dyDescent="0.6">
      <c r="A113" s="8" t="s">
        <v>159</v>
      </c>
    </row>
    <row r="114" spans="1:1" x14ac:dyDescent="0.6">
      <c r="A114" s="28" t="s">
        <v>145</v>
      </c>
    </row>
    <row r="115" spans="1:1" x14ac:dyDescent="0.6">
      <c r="A115" s="28" t="s">
        <v>146</v>
      </c>
    </row>
    <row r="116" spans="1:1" x14ac:dyDescent="0.6">
      <c r="A116" s="28" t="s">
        <v>147</v>
      </c>
    </row>
    <row r="117" spans="1:1" x14ac:dyDescent="0.6">
      <c r="A117" s="28" t="s">
        <v>154</v>
      </c>
    </row>
    <row r="118" spans="1:1" x14ac:dyDescent="0.6">
      <c r="A118" s="28" t="s">
        <v>148</v>
      </c>
    </row>
    <row r="119" spans="1:1" x14ac:dyDescent="0.6">
      <c r="A119" s="8"/>
    </row>
    <row r="120" spans="1:1" x14ac:dyDescent="0.6">
      <c r="A120" s="8" t="s">
        <v>160</v>
      </c>
    </row>
    <row r="121" spans="1:1" x14ac:dyDescent="0.6">
      <c r="A121" s="28" t="s">
        <v>150</v>
      </c>
    </row>
    <row r="122" spans="1:1" x14ac:dyDescent="0.6">
      <c r="A122" s="28" t="s">
        <v>163</v>
      </c>
    </row>
    <row r="123" spans="1:1" x14ac:dyDescent="0.6">
      <c r="A123" s="28" t="s">
        <v>151</v>
      </c>
    </row>
    <row r="124" spans="1:1" x14ac:dyDescent="0.6">
      <c r="A124" s="28" t="s">
        <v>152</v>
      </c>
    </row>
    <row r="125" spans="1:1" x14ac:dyDescent="0.6">
      <c r="A125" s="28" t="s">
        <v>153</v>
      </c>
    </row>
    <row r="126" spans="1:1" x14ac:dyDescent="0.6">
      <c r="A126" s="28" t="s">
        <v>162</v>
      </c>
    </row>
    <row r="127" spans="1:1" x14ac:dyDescent="0.6">
      <c r="A127" s="28" t="s">
        <v>157</v>
      </c>
    </row>
    <row r="128" spans="1:1" x14ac:dyDescent="0.6">
      <c r="A128" s="28" t="s">
        <v>158</v>
      </c>
    </row>
    <row r="129" spans="1:1" x14ac:dyDescent="0.6">
      <c r="A129" s="28" t="s">
        <v>156</v>
      </c>
    </row>
    <row r="130" spans="1:1" x14ac:dyDescent="0.6">
      <c r="A130" s="28" t="s">
        <v>155</v>
      </c>
    </row>
    <row r="131" spans="1:1" x14ac:dyDescent="0.6">
      <c r="A131" s="28"/>
    </row>
    <row r="133" spans="1:1" s="6" customFormat="1" ht="37.5" x14ac:dyDescent="1.3">
      <c r="A133" s="24" t="s">
        <v>142</v>
      </c>
    </row>
    <row r="135" spans="1:1" s="34" customFormat="1" ht="18" x14ac:dyDescent="0.65">
      <c r="A135" s="34" t="s">
        <v>161</v>
      </c>
    </row>
    <row r="136" spans="1:1" x14ac:dyDescent="0.6">
      <c r="A136" s="28" t="s">
        <v>101</v>
      </c>
    </row>
    <row r="137" spans="1:1" x14ac:dyDescent="0.6">
      <c r="A137" s="32" t="s">
        <v>102</v>
      </c>
    </row>
    <row r="138" spans="1:1" x14ac:dyDescent="0.6">
      <c r="A138" s="28" t="s">
        <v>103</v>
      </c>
    </row>
    <row r="140" spans="1:1" s="34" customFormat="1" ht="18" x14ac:dyDescent="0.65">
      <c r="A140" s="34" t="s">
        <v>104</v>
      </c>
    </row>
    <row r="141" spans="1:1" x14ac:dyDescent="0.6">
      <c r="A141" s="28" t="s">
        <v>105</v>
      </c>
    </row>
    <row r="142" spans="1:1" x14ac:dyDescent="0.6">
      <c r="A142" s="32" t="s">
        <v>106</v>
      </c>
    </row>
    <row r="144" spans="1:1" s="34" customFormat="1" ht="18" x14ac:dyDescent="0.65">
      <c r="A144" s="34" t="s">
        <v>143</v>
      </c>
    </row>
    <row r="145" spans="1:1" x14ac:dyDescent="0.6">
      <c r="A145" t="s">
        <v>144</v>
      </c>
    </row>
  </sheetData>
  <hyperlinks>
    <hyperlink ref="A19" r:id="rId1" xr:uid="{F2F6E99C-A3A3-4566-9CFE-DAA2ECBBE1EA}"/>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FA069-55FD-40B1-9FBC-46616E8521DA}">
  <dimension ref="A1:X162"/>
  <sheetViews>
    <sheetView tabSelected="1" zoomScale="140" zoomScaleNormal="140" workbookViewId="0">
      <selection activeCell="M2" sqref="M2"/>
    </sheetView>
  </sheetViews>
  <sheetFormatPr defaultColWidth="12.41796875" defaultRowHeight="16.5" x14ac:dyDescent="0.6"/>
  <cols>
    <col min="1" max="2" width="12.41796875" style="55"/>
    <col min="3" max="3" width="22.7890625" style="55" customWidth="1"/>
    <col min="4" max="6" width="12.41796875" style="55"/>
    <col min="7" max="7" width="16.7890625" style="55" customWidth="1"/>
    <col min="8" max="8" width="12.578125" style="55" customWidth="1"/>
    <col min="9" max="9" width="17.47265625" style="55" customWidth="1"/>
    <col min="10" max="10" width="12.41796875" style="55"/>
    <col min="11" max="11" width="12.41796875" style="52"/>
    <col min="12" max="12" width="15.26171875" style="52" customWidth="1"/>
    <col min="13" max="13" width="17.26171875" style="52" customWidth="1"/>
    <col min="14" max="14" width="25.41796875" style="52" customWidth="1"/>
    <col min="15" max="17" width="12.41796875" style="44"/>
    <col min="18" max="18" width="20.41796875" style="44" customWidth="1"/>
    <col min="19" max="16384" width="12.41796875" style="44"/>
  </cols>
  <sheetData>
    <row r="1" spans="1:20" s="38" customFormat="1" ht="33" x14ac:dyDescent="0.6">
      <c r="A1" s="36" t="s">
        <v>56</v>
      </c>
      <c r="B1" s="36" t="s">
        <v>57</v>
      </c>
      <c r="C1" s="36" t="s">
        <v>58</v>
      </c>
      <c r="D1" s="36" t="s">
        <v>111</v>
      </c>
      <c r="E1" s="36" t="s">
        <v>59</v>
      </c>
      <c r="F1" s="36" t="s">
        <v>60</v>
      </c>
      <c r="G1" s="36" t="s">
        <v>61</v>
      </c>
      <c r="H1" s="36" t="s">
        <v>45</v>
      </c>
      <c r="I1" s="36" t="s">
        <v>62</v>
      </c>
      <c r="J1" s="36" t="s">
        <v>47</v>
      </c>
      <c r="K1" s="37" t="s">
        <v>20</v>
      </c>
      <c r="L1" s="37" t="s">
        <v>21</v>
      </c>
      <c r="M1" s="37" t="s">
        <v>91</v>
      </c>
      <c r="N1" s="37" t="s">
        <v>92</v>
      </c>
    </row>
    <row r="2" spans="1:20" x14ac:dyDescent="0.6">
      <c r="A2" s="39">
        <v>101</v>
      </c>
      <c r="B2" s="39" t="s">
        <v>63</v>
      </c>
      <c r="C2" s="39" t="s">
        <v>64</v>
      </c>
      <c r="D2" s="39" t="s">
        <v>65</v>
      </c>
      <c r="E2" s="40">
        <v>43750</v>
      </c>
      <c r="F2" s="40">
        <v>43771</v>
      </c>
      <c r="G2" s="41">
        <v>70011</v>
      </c>
      <c r="H2" s="39" t="s">
        <v>66</v>
      </c>
      <c r="I2" s="39" t="s">
        <v>67</v>
      </c>
      <c r="J2" s="39" t="e" vm="1">
        <v>#VALUE!</v>
      </c>
      <c r="K2" s="42">
        <f>'1 - Dataset'!$F2-'1 - Dataset'!$E2</f>
        <v>21</v>
      </c>
      <c r="L2" s="43">
        <f>'1 - Dataset'!$K2/30</f>
        <v>0.7</v>
      </c>
      <c r="M2" s="42" t="str">
        <f>IF('1 - Dataset'!$L2&lt;1,"Less than 1",IF('1 - Dataset'!$L2&lt;2,"1",IF('1 - Dataset'!$L2&lt;3,"2","3+ months")))</f>
        <v>Less than 1</v>
      </c>
      <c r="N2" s="42" t="str">
        <f>IF('1 - Dataset'!$G2&gt;=100000,"$100k or more","Less than $100k")</f>
        <v>Less than $100k</v>
      </c>
    </row>
    <row r="3" spans="1:20" x14ac:dyDescent="0.6">
      <c r="A3" s="39">
        <v>281</v>
      </c>
      <c r="B3" s="39" t="s">
        <v>93</v>
      </c>
      <c r="C3" s="39" t="s">
        <v>64</v>
      </c>
      <c r="D3" s="39" t="s">
        <v>65</v>
      </c>
      <c r="E3" s="40">
        <v>43743</v>
      </c>
      <c r="F3" s="40">
        <v>43771</v>
      </c>
      <c r="G3" s="41">
        <v>117921</v>
      </c>
      <c r="H3" s="39" t="s">
        <v>72</v>
      </c>
      <c r="I3" s="39" t="s">
        <v>82</v>
      </c>
      <c r="J3" s="39" t="e" vm="2">
        <v>#VALUE!</v>
      </c>
      <c r="K3" s="42">
        <f>'1 - Dataset'!$F3-'1 - Dataset'!$E3</f>
        <v>28</v>
      </c>
      <c r="L3" s="43">
        <f>'1 - Dataset'!$K3/30</f>
        <v>0.93333333333333335</v>
      </c>
      <c r="M3" s="45" t="str">
        <f>IF('1 - Dataset'!$L3&lt;1,"Less than 1",IF('1 - Dataset'!$L3&lt;2,"1",IF('1 - Dataset'!$L3&lt;3,"2","3+ months")))</f>
        <v>Less than 1</v>
      </c>
      <c r="N3" s="42" t="str">
        <f>IF('1 - Dataset'!$G3&gt;=100000,"$100k or more","Less than $100k")</f>
        <v>$100k or more</v>
      </c>
      <c r="O3" s="46"/>
      <c r="P3" s="47"/>
      <c r="Q3" s="47"/>
      <c r="R3" s="47"/>
      <c r="S3" s="47"/>
      <c r="T3" s="47"/>
    </row>
    <row r="4" spans="1:20" x14ac:dyDescent="0.6">
      <c r="A4" s="39">
        <v>173</v>
      </c>
      <c r="B4" s="39" t="s">
        <v>68</v>
      </c>
      <c r="C4" s="39" t="s">
        <v>90</v>
      </c>
      <c r="D4" s="39" t="s">
        <v>65</v>
      </c>
      <c r="E4" s="40">
        <v>43512</v>
      </c>
      <c r="F4" s="40">
        <v>43542</v>
      </c>
      <c r="G4" s="41">
        <v>63569</v>
      </c>
      <c r="H4" s="39" t="s">
        <v>70</v>
      </c>
      <c r="I4" s="39" t="s">
        <v>74</v>
      </c>
      <c r="J4" s="39" t="e" vm="3">
        <v>#VALUE!</v>
      </c>
      <c r="K4" s="42">
        <f>'1 - Dataset'!$F4-'1 - Dataset'!$E4</f>
        <v>30</v>
      </c>
      <c r="L4" s="43">
        <f>'1 - Dataset'!$K4/30</f>
        <v>1</v>
      </c>
      <c r="M4" s="45" t="str">
        <f>IF('1 - Dataset'!$L4&lt;1,"Less than 1",IF('1 - Dataset'!$L4&lt;2,"1",IF('1 - Dataset'!$L4&lt;3,"2","3+ months")))</f>
        <v>1</v>
      </c>
      <c r="N4" s="42" t="str">
        <f>IF('1 - Dataset'!$G4&gt;=100000,"$100k or more","Less than $100k")</f>
        <v>Less than $100k</v>
      </c>
      <c r="O4" s="46"/>
      <c r="P4" s="47"/>
      <c r="Q4" s="47"/>
      <c r="R4" s="47"/>
      <c r="S4" s="47"/>
      <c r="T4" s="47"/>
    </row>
    <row r="5" spans="1:20" x14ac:dyDescent="0.6">
      <c r="A5" s="39">
        <v>263</v>
      </c>
      <c r="B5" s="39" t="s">
        <v>93</v>
      </c>
      <c r="C5" s="39" t="s">
        <v>90</v>
      </c>
      <c r="D5" s="39" t="s">
        <v>65</v>
      </c>
      <c r="E5" s="40">
        <v>43512</v>
      </c>
      <c r="F5" s="40">
        <v>43542</v>
      </c>
      <c r="G5" s="41">
        <v>63569</v>
      </c>
      <c r="H5" s="39" t="s">
        <v>70</v>
      </c>
      <c r="I5" s="39" t="s">
        <v>74</v>
      </c>
      <c r="J5" s="39" t="e" vm="3">
        <v>#VALUE!</v>
      </c>
      <c r="K5" s="42">
        <f>'1 - Dataset'!$F5-'1 - Dataset'!$E5</f>
        <v>30</v>
      </c>
      <c r="L5" s="43">
        <f>'1 - Dataset'!$K5/30</f>
        <v>1</v>
      </c>
      <c r="M5" s="45" t="str">
        <f>IF('1 - Dataset'!$L5&lt;1,"Less than 1",IF('1 - Dataset'!$L5&lt;2,"1",IF('1 - Dataset'!$L5&lt;3,"2","3+ months")))</f>
        <v>1</v>
      </c>
      <c r="N5" s="42" t="str">
        <f>IF('1 - Dataset'!$G5&gt;=100000,"$100k or more","Less than $100k")</f>
        <v>Less than $100k</v>
      </c>
      <c r="O5" s="46"/>
      <c r="P5" s="47"/>
      <c r="Q5" s="47"/>
      <c r="R5" s="47"/>
      <c r="S5" s="47"/>
      <c r="T5" s="47"/>
    </row>
    <row r="6" spans="1:20" x14ac:dyDescent="0.6">
      <c r="A6" s="39">
        <v>147</v>
      </c>
      <c r="B6" s="39" t="s">
        <v>68</v>
      </c>
      <c r="C6" s="39" t="s">
        <v>64</v>
      </c>
      <c r="D6" s="39" t="s">
        <v>73</v>
      </c>
      <c r="E6" s="40">
        <v>43199</v>
      </c>
      <c r="F6" s="40">
        <v>43229</v>
      </c>
      <c r="G6" s="41">
        <v>85939</v>
      </c>
      <c r="H6" s="39" t="s">
        <v>80</v>
      </c>
      <c r="I6" s="39" t="s">
        <v>82</v>
      </c>
      <c r="J6" s="39" t="e" vm="4">
        <v>#VALUE!</v>
      </c>
      <c r="K6" s="42">
        <f>'1 - Dataset'!$F6-'1 - Dataset'!$E6</f>
        <v>30</v>
      </c>
      <c r="L6" s="43">
        <f>'1 - Dataset'!$K6/30</f>
        <v>1</v>
      </c>
      <c r="M6" s="45" t="str">
        <f>IF('1 - Dataset'!$L6&lt;1,"Less than 1",IF('1 - Dataset'!$L6&lt;2,"1",IF('1 - Dataset'!$L6&lt;3,"2","3+ months")))</f>
        <v>1</v>
      </c>
      <c r="N6" s="42" t="str">
        <f>IF('1 - Dataset'!$G6&gt;=100000,"$100k or more","Less than $100k")</f>
        <v>Less than $100k</v>
      </c>
      <c r="O6" s="46"/>
      <c r="P6" s="47"/>
      <c r="Q6" s="47"/>
      <c r="R6" s="47"/>
      <c r="S6" s="47"/>
      <c r="T6" s="47"/>
    </row>
    <row r="7" spans="1:20" x14ac:dyDescent="0.6">
      <c r="A7" s="39">
        <v>202</v>
      </c>
      <c r="B7" s="39" t="s">
        <v>63</v>
      </c>
      <c r="C7" s="39" t="s">
        <v>64</v>
      </c>
      <c r="D7" s="39" t="s">
        <v>65</v>
      </c>
      <c r="E7" s="40">
        <v>44095</v>
      </c>
      <c r="F7" s="40">
        <v>44126</v>
      </c>
      <c r="G7" s="41">
        <v>74885</v>
      </c>
      <c r="H7" s="39" t="s">
        <v>88</v>
      </c>
      <c r="I7" s="39" t="s">
        <v>82</v>
      </c>
      <c r="J7" s="39" t="e" vm="5">
        <v>#VALUE!</v>
      </c>
      <c r="K7" s="42">
        <f>'1 - Dataset'!$F7-'1 - Dataset'!$E7</f>
        <v>31</v>
      </c>
      <c r="L7" s="43">
        <f>'1 - Dataset'!$K7/30</f>
        <v>1.0333333333333334</v>
      </c>
      <c r="M7" s="45" t="str">
        <f>IF('1 - Dataset'!$L7&lt;1,"Less than 1",IF('1 - Dataset'!$L7&lt;2,"1",IF('1 - Dataset'!$L7&lt;3,"2","3+ months")))</f>
        <v>1</v>
      </c>
      <c r="N7" s="42" t="str">
        <f>IF('1 - Dataset'!$G7&gt;=100000,"$100k or more","Less than $100k")</f>
        <v>Less than $100k</v>
      </c>
      <c r="O7" s="46"/>
      <c r="P7" s="47"/>
      <c r="Q7" s="47"/>
      <c r="R7" s="47"/>
      <c r="S7" s="47"/>
      <c r="T7" s="47"/>
    </row>
    <row r="8" spans="1:20" x14ac:dyDescent="0.6">
      <c r="A8" s="39">
        <v>292</v>
      </c>
      <c r="B8" s="39" t="s">
        <v>93</v>
      </c>
      <c r="C8" s="39" t="s">
        <v>64</v>
      </c>
      <c r="D8" s="39" t="s">
        <v>65</v>
      </c>
      <c r="E8" s="40">
        <v>44095</v>
      </c>
      <c r="F8" s="40">
        <v>44126</v>
      </c>
      <c r="G8" s="41">
        <v>74885</v>
      </c>
      <c r="H8" s="39" t="s">
        <v>88</v>
      </c>
      <c r="I8" s="39" t="s">
        <v>82</v>
      </c>
      <c r="J8" s="39" t="e" vm="2">
        <v>#VALUE!</v>
      </c>
      <c r="K8" s="42">
        <f>'1 - Dataset'!$F8-'1 - Dataset'!$E8</f>
        <v>31</v>
      </c>
      <c r="L8" s="43">
        <f>'1 - Dataset'!$K8/30</f>
        <v>1.0333333333333334</v>
      </c>
      <c r="M8" s="45" t="str">
        <f>IF('1 - Dataset'!$L8&lt;1,"Less than 1",IF('1 - Dataset'!$L8&lt;2,"1",IF('1 - Dataset'!$L8&lt;3,"2","3+ months")))</f>
        <v>1</v>
      </c>
      <c r="N8" s="42" t="str">
        <f>IF('1 - Dataset'!$G8&gt;=100000,"$100k or more","Less than $100k")</f>
        <v>Less than $100k</v>
      </c>
      <c r="O8" s="46"/>
      <c r="P8" s="47"/>
      <c r="Q8" s="47"/>
      <c r="R8" s="47"/>
      <c r="S8" s="47"/>
      <c r="T8" s="47"/>
    </row>
    <row r="9" spans="1:20" x14ac:dyDescent="0.6">
      <c r="A9" s="39">
        <v>135</v>
      </c>
      <c r="B9" s="39" t="s">
        <v>63</v>
      </c>
      <c r="C9" s="39" t="s">
        <v>81</v>
      </c>
      <c r="D9" s="39" t="s">
        <v>65</v>
      </c>
      <c r="E9" s="40">
        <v>43859</v>
      </c>
      <c r="F9" s="40">
        <v>43890</v>
      </c>
      <c r="G9" s="41">
        <v>86649</v>
      </c>
      <c r="H9" s="39" t="s">
        <v>70</v>
      </c>
      <c r="I9" s="39" t="s">
        <v>85</v>
      </c>
      <c r="J9" s="39" t="e" vm="6">
        <v>#VALUE!</v>
      </c>
      <c r="K9" s="42">
        <f>'1 - Dataset'!$F9-'1 - Dataset'!$E9</f>
        <v>31</v>
      </c>
      <c r="L9" s="43">
        <f>'1 - Dataset'!$K9/30</f>
        <v>1.0333333333333334</v>
      </c>
      <c r="M9" s="45" t="str">
        <f>IF('1 - Dataset'!$L9&lt;1,"Less than 1",IF('1 - Dataset'!$L9&lt;2,"1",IF('1 - Dataset'!$L9&lt;3,"2","3+ months")))</f>
        <v>1</v>
      </c>
      <c r="N9" s="42" t="str">
        <f>IF('1 - Dataset'!$G9&gt;=100000,"$100k or more","Less than $100k")</f>
        <v>Less than $100k</v>
      </c>
      <c r="O9" s="46"/>
      <c r="P9" s="47"/>
      <c r="Q9" s="47"/>
      <c r="R9" s="47"/>
      <c r="S9" s="47"/>
      <c r="T9" s="47"/>
    </row>
    <row r="10" spans="1:20" x14ac:dyDescent="0.6">
      <c r="A10" s="39">
        <v>200</v>
      </c>
      <c r="B10" s="39" t="s">
        <v>68</v>
      </c>
      <c r="C10" s="39" t="s">
        <v>64</v>
      </c>
      <c r="D10" s="39" t="s">
        <v>65</v>
      </c>
      <c r="E10" s="40">
        <v>44321</v>
      </c>
      <c r="F10" s="40">
        <v>44353</v>
      </c>
      <c r="G10" s="41">
        <v>67513</v>
      </c>
      <c r="H10" s="39" t="s">
        <v>89</v>
      </c>
      <c r="I10" s="39" t="s">
        <v>76</v>
      </c>
      <c r="J10" s="39" t="e" vm="5">
        <v>#VALUE!</v>
      </c>
      <c r="K10" s="42">
        <f>'1 - Dataset'!$F10-'1 - Dataset'!$E10</f>
        <v>32</v>
      </c>
      <c r="L10" s="43">
        <f>'1 - Dataset'!$K10/30</f>
        <v>1.0666666666666667</v>
      </c>
      <c r="M10" s="45" t="str">
        <f>IF('1 - Dataset'!$L10&lt;1,"Less than 1",IF('1 - Dataset'!$L10&lt;2,"1",IF('1 - Dataset'!$L10&lt;3,"2","3+ months")))</f>
        <v>1</v>
      </c>
      <c r="N10" s="42" t="str">
        <f>IF('1 - Dataset'!$G10&gt;=100000,"$100k or more","Less than $100k")</f>
        <v>Less than $100k</v>
      </c>
      <c r="O10" s="46"/>
      <c r="P10" s="47"/>
      <c r="Q10" s="47"/>
      <c r="R10" s="47"/>
      <c r="S10" s="47"/>
      <c r="T10" s="47"/>
    </row>
    <row r="11" spans="1:20" x14ac:dyDescent="0.6">
      <c r="A11" s="39">
        <v>291</v>
      </c>
      <c r="B11" s="39" t="s">
        <v>93</v>
      </c>
      <c r="C11" s="39" t="s">
        <v>64</v>
      </c>
      <c r="D11" s="39" t="s">
        <v>65</v>
      </c>
      <c r="E11" s="40">
        <v>44321</v>
      </c>
      <c r="F11" s="40">
        <v>44353</v>
      </c>
      <c r="G11" s="41">
        <v>67513</v>
      </c>
      <c r="H11" s="39" t="s">
        <v>89</v>
      </c>
      <c r="I11" s="39" t="s">
        <v>76</v>
      </c>
      <c r="J11" s="39" t="e" vm="7">
        <v>#VALUE!</v>
      </c>
      <c r="K11" s="42">
        <f>'1 - Dataset'!$F11-'1 - Dataset'!$E11</f>
        <v>32</v>
      </c>
      <c r="L11" s="43">
        <f>'1 - Dataset'!$K11/30</f>
        <v>1.0666666666666667</v>
      </c>
      <c r="M11" s="45" t="str">
        <f>IF('1 - Dataset'!$L11&lt;1,"Less than 1",IF('1 - Dataset'!$L11&lt;2,"1",IF('1 - Dataset'!$L11&lt;3,"2","3+ months")))</f>
        <v>1</v>
      </c>
      <c r="N11" s="42" t="str">
        <f>IF('1 - Dataset'!$G11&gt;=100000,"$100k or more","Less than $100k")</f>
        <v>Less than $100k</v>
      </c>
      <c r="O11" s="46"/>
      <c r="P11" s="47"/>
      <c r="Q11" s="47"/>
      <c r="R11" s="47"/>
      <c r="S11" s="47"/>
      <c r="T11" s="47"/>
    </row>
    <row r="12" spans="1:20" x14ac:dyDescent="0.6">
      <c r="A12" s="39">
        <v>178</v>
      </c>
      <c r="B12" s="39" t="s">
        <v>68</v>
      </c>
      <c r="C12" s="39" t="s">
        <v>90</v>
      </c>
      <c r="D12" s="39" t="s">
        <v>65</v>
      </c>
      <c r="E12" s="40">
        <v>43192</v>
      </c>
      <c r="F12" s="40">
        <v>43224</v>
      </c>
      <c r="G12" s="41">
        <v>100000</v>
      </c>
      <c r="H12" s="39" t="s">
        <v>89</v>
      </c>
      <c r="I12" s="39" t="s">
        <v>67</v>
      </c>
      <c r="J12" s="39" t="e" vm="8">
        <v>#VALUE!</v>
      </c>
      <c r="K12" s="42">
        <f>'1 - Dataset'!$F12-'1 - Dataset'!$E12</f>
        <v>32</v>
      </c>
      <c r="L12" s="43">
        <f>'1 - Dataset'!$K12/30</f>
        <v>1.0666666666666667</v>
      </c>
      <c r="M12" s="45" t="str">
        <f>IF('1 - Dataset'!$L12&lt;1,"Less than 1",IF('1 - Dataset'!$L12&lt;2,"1",IF('1 - Dataset'!$L12&lt;3,"2","3+ months")))</f>
        <v>1</v>
      </c>
      <c r="N12" s="42" t="str">
        <f>IF('1 - Dataset'!$G12&gt;=100000,"$100k or more","Less than $100k")</f>
        <v>$100k or more</v>
      </c>
      <c r="O12" s="46"/>
      <c r="P12" s="47"/>
      <c r="Q12" s="47"/>
      <c r="R12" s="47"/>
      <c r="S12" s="47"/>
      <c r="T12" s="47"/>
    </row>
    <row r="13" spans="1:20" x14ac:dyDescent="0.6">
      <c r="A13" s="39">
        <v>268</v>
      </c>
      <c r="B13" s="39" t="s">
        <v>93</v>
      </c>
      <c r="C13" s="39" t="s">
        <v>90</v>
      </c>
      <c r="D13" s="39" t="s">
        <v>65</v>
      </c>
      <c r="E13" s="40">
        <v>43192</v>
      </c>
      <c r="F13" s="40">
        <v>43224</v>
      </c>
      <c r="G13" s="41">
        <v>100000</v>
      </c>
      <c r="H13" s="39" t="s">
        <v>89</v>
      </c>
      <c r="I13" s="39" t="s">
        <v>67</v>
      </c>
      <c r="J13" s="39" t="e" vm="9">
        <v>#VALUE!</v>
      </c>
      <c r="K13" s="42">
        <f>'1 - Dataset'!$F13-'1 - Dataset'!$E13</f>
        <v>32</v>
      </c>
      <c r="L13" s="43">
        <f>'1 - Dataset'!$K13/30</f>
        <v>1.0666666666666667</v>
      </c>
      <c r="M13" s="45" t="str">
        <f>IF('1 - Dataset'!$L13&lt;1,"Less than 1",IF('1 - Dataset'!$L13&lt;2,"1",IF('1 - Dataset'!$L13&lt;3,"2","3+ months")))</f>
        <v>1</v>
      </c>
      <c r="N13" s="42" t="str">
        <f>IF('1 - Dataset'!$G13&gt;=100000,"$100k or more","Less than $100k")</f>
        <v>$100k or more</v>
      </c>
      <c r="O13" s="46"/>
      <c r="P13" s="47"/>
      <c r="Q13" s="47"/>
      <c r="R13" s="47"/>
      <c r="S13" s="47"/>
      <c r="T13" s="47"/>
    </row>
    <row r="14" spans="1:20" x14ac:dyDescent="0.6">
      <c r="A14" s="39">
        <v>116</v>
      </c>
      <c r="B14" s="39" t="s">
        <v>63</v>
      </c>
      <c r="C14" s="39" t="s">
        <v>75</v>
      </c>
      <c r="D14" s="39" t="s">
        <v>65</v>
      </c>
      <c r="E14" s="40">
        <v>43050</v>
      </c>
      <c r="F14" s="40">
        <v>43083</v>
      </c>
      <c r="G14" s="41">
        <v>101523</v>
      </c>
      <c r="H14" s="39" t="s">
        <v>72</v>
      </c>
      <c r="I14" s="39" t="s">
        <v>76</v>
      </c>
      <c r="J14" s="39" t="e" vm="6">
        <v>#VALUE!</v>
      </c>
      <c r="K14" s="42">
        <f>'1 - Dataset'!$F14-'1 - Dataset'!$E14</f>
        <v>33</v>
      </c>
      <c r="L14" s="43">
        <f>'1 - Dataset'!$K14/30</f>
        <v>1.1000000000000001</v>
      </c>
      <c r="M14" s="45" t="str">
        <f>IF('1 - Dataset'!$L14&lt;1,"Less than 1",IF('1 - Dataset'!$L14&lt;2,"1",IF('1 - Dataset'!$L14&lt;3,"2","3+ months")))</f>
        <v>1</v>
      </c>
      <c r="N14" s="42" t="str">
        <f>IF('1 - Dataset'!$G14&gt;=100000,"$100k or more","Less than $100k")</f>
        <v>$100k or more</v>
      </c>
      <c r="O14" s="46"/>
      <c r="P14" s="47"/>
      <c r="Q14" s="47"/>
      <c r="R14" s="47"/>
      <c r="S14" s="47"/>
      <c r="T14" s="47"/>
    </row>
    <row r="15" spans="1:20" x14ac:dyDescent="0.6">
      <c r="A15" s="39">
        <v>123</v>
      </c>
      <c r="B15" s="39" t="s">
        <v>63</v>
      </c>
      <c r="C15" s="39" t="s">
        <v>79</v>
      </c>
      <c r="D15" s="39" t="s">
        <v>65</v>
      </c>
      <c r="E15" s="40">
        <v>43388</v>
      </c>
      <c r="F15" s="40">
        <v>43421</v>
      </c>
      <c r="G15" s="41">
        <v>136665</v>
      </c>
      <c r="H15" s="39" t="s">
        <v>70</v>
      </c>
      <c r="I15" s="39" t="s">
        <v>78</v>
      </c>
      <c r="J15" s="39" t="e" vm="6">
        <v>#VALUE!</v>
      </c>
      <c r="K15" s="42">
        <f>'1 - Dataset'!$F15-'1 - Dataset'!$E15</f>
        <v>33</v>
      </c>
      <c r="L15" s="43">
        <f>'1 - Dataset'!$K15/30</f>
        <v>1.1000000000000001</v>
      </c>
      <c r="M15" s="45" t="str">
        <f>IF('1 - Dataset'!$L15&lt;1,"Less than 1",IF('1 - Dataset'!$L15&lt;2,"1",IF('1 - Dataset'!$L15&lt;3,"2","3+ months")))</f>
        <v>1</v>
      </c>
      <c r="N15" s="42" t="str">
        <f>IF('1 - Dataset'!$G15&gt;=100000,"$100k or more","Less than $100k")</f>
        <v>$100k or more</v>
      </c>
      <c r="O15" s="46"/>
      <c r="P15" s="47"/>
      <c r="Q15" s="47"/>
      <c r="R15" s="47"/>
      <c r="S15" s="47"/>
      <c r="T15" s="47"/>
    </row>
    <row r="16" spans="1:20" x14ac:dyDescent="0.6">
      <c r="A16" s="39">
        <v>152</v>
      </c>
      <c r="B16" s="39" t="s">
        <v>68</v>
      </c>
      <c r="C16" s="39" t="s">
        <v>64</v>
      </c>
      <c r="D16" s="39" t="s">
        <v>65</v>
      </c>
      <c r="E16" s="40">
        <v>43934</v>
      </c>
      <c r="F16" s="40">
        <v>43968</v>
      </c>
      <c r="G16" s="41">
        <v>86523</v>
      </c>
      <c r="H16" s="39" t="s">
        <v>70</v>
      </c>
      <c r="I16" s="39" t="s">
        <v>82</v>
      </c>
      <c r="J16" s="39" t="e" vm="4">
        <v>#VALUE!</v>
      </c>
      <c r="K16" s="42">
        <f>'1 - Dataset'!$F16-'1 - Dataset'!$E16</f>
        <v>34</v>
      </c>
      <c r="L16" s="43">
        <f>'1 - Dataset'!$K16/30</f>
        <v>1.1333333333333333</v>
      </c>
      <c r="M16" s="45" t="str">
        <f>IF('1 - Dataset'!$L16&lt;1,"Less than 1",IF('1 - Dataset'!$L16&lt;2,"1",IF('1 - Dataset'!$L16&lt;3,"2","3+ months")))</f>
        <v>1</v>
      </c>
      <c r="N16" s="42" t="str">
        <f>IF('1 - Dataset'!$G16&gt;=100000,"$100k or more","Less than $100k")</f>
        <v>Less than $100k</v>
      </c>
      <c r="O16" s="46"/>
      <c r="P16" s="47"/>
      <c r="Q16" s="47"/>
      <c r="R16" s="47"/>
      <c r="S16" s="47"/>
      <c r="T16" s="47"/>
    </row>
    <row r="17" spans="1:20" x14ac:dyDescent="0.6">
      <c r="A17" s="39">
        <v>143</v>
      </c>
      <c r="B17" s="39" t="s">
        <v>68</v>
      </c>
      <c r="C17" s="39" t="s">
        <v>86</v>
      </c>
      <c r="D17" s="39" t="s">
        <v>83</v>
      </c>
      <c r="E17" s="40">
        <v>43627</v>
      </c>
      <c r="F17" s="40">
        <v>43662</v>
      </c>
      <c r="G17" s="41">
        <v>153412</v>
      </c>
      <c r="H17" s="39" t="s">
        <v>69</v>
      </c>
      <c r="I17" s="39" t="s">
        <v>78</v>
      </c>
      <c r="J17" s="39" t="e" vm="4">
        <v>#VALUE!</v>
      </c>
      <c r="K17" s="42">
        <f>'1 - Dataset'!$F17-'1 - Dataset'!$E17</f>
        <v>35</v>
      </c>
      <c r="L17" s="43">
        <f>'1 - Dataset'!$K17/30</f>
        <v>1.1666666666666667</v>
      </c>
      <c r="M17" s="45" t="str">
        <f>IF('1 - Dataset'!$L17&lt;1,"Less than 1",IF('1 - Dataset'!$L17&lt;2,"1",IF('1 - Dataset'!$L17&lt;3,"2","3+ months")))</f>
        <v>1</v>
      </c>
      <c r="N17" s="42" t="str">
        <f>IF('1 - Dataset'!$G17&gt;=100000,"$100k or more","Less than $100k")</f>
        <v>$100k or more</v>
      </c>
      <c r="O17" s="46"/>
      <c r="P17" s="47"/>
      <c r="Q17" s="47"/>
      <c r="R17" s="47"/>
      <c r="S17" s="47"/>
      <c r="T17" s="47"/>
    </row>
    <row r="18" spans="1:20" x14ac:dyDescent="0.6">
      <c r="A18" s="39">
        <v>134</v>
      </c>
      <c r="B18" s="39" t="s">
        <v>63</v>
      </c>
      <c r="C18" s="39" t="s">
        <v>81</v>
      </c>
      <c r="D18" s="39" t="s">
        <v>65</v>
      </c>
      <c r="E18" s="40">
        <v>43130</v>
      </c>
      <c r="F18" s="40">
        <v>43166</v>
      </c>
      <c r="G18" s="41">
        <v>151676</v>
      </c>
      <c r="H18" s="39" t="s">
        <v>84</v>
      </c>
      <c r="I18" s="39" t="s">
        <v>85</v>
      </c>
      <c r="J18" s="39" t="e" vm="6">
        <v>#VALUE!</v>
      </c>
      <c r="K18" s="42">
        <f>'1 - Dataset'!$F18-'1 - Dataset'!$E18</f>
        <v>36</v>
      </c>
      <c r="L18" s="43">
        <f>'1 - Dataset'!$K18/30</f>
        <v>1.2</v>
      </c>
      <c r="M18" s="45" t="str">
        <f>IF('1 - Dataset'!$L18&lt;1,"Less than 1",IF('1 - Dataset'!$L18&lt;2,"1",IF('1 - Dataset'!$L18&lt;3,"2","3+ months")))</f>
        <v>1</v>
      </c>
      <c r="N18" s="42" t="str">
        <f>IF('1 - Dataset'!$G18&gt;=100000,"$100k or more","Less than $100k")</f>
        <v>$100k or more</v>
      </c>
      <c r="O18" s="46"/>
      <c r="P18" s="47"/>
      <c r="Q18" s="47"/>
      <c r="R18" s="47"/>
      <c r="S18" s="47"/>
      <c r="T18" s="47"/>
    </row>
    <row r="19" spans="1:20" x14ac:dyDescent="0.6">
      <c r="A19" s="39">
        <v>130</v>
      </c>
      <c r="B19" s="39" t="s">
        <v>63</v>
      </c>
      <c r="C19" s="39" t="s">
        <v>81</v>
      </c>
      <c r="D19" s="39" t="s">
        <v>65</v>
      </c>
      <c r="E19" s="40">
        <v>43706</v>
      </c>
      <c r="F19" s="40">
        <v>43742</v>
      </c>
      <c r="G19" s="41">
        <v>153114</v>
      </c>
      <c r="H19" s="39" t="s">
        <v>70</v>
      </c>
      <c r="I19" s="39" t="s">
        <v>82</v>
      </c>
      <c r="J19" s="39" t="e" vm="6">
        <v>#VALUE!</v>
      </c>
      <c r="K19" s="42">
        <f>'1 - Dataset'!$F19-'1 - Dataset'!$E19</f>
        <v>36</v>
      </c>
      <c r="L19" s="43">
        <f>'1 - Dataset'!$K19/30</f>
        <v>1.2</v>
      </c>
      <c r="M19" s="45" t="str">
        <f>IF('1 - Dataset'!$L19&lt;1,"Less than 1",IF('1 - Dataset'!$L19&lt;2,"1",IF('1 - Dataset'!$L19&lt;3,"2","3+ months")))</f>
        <v>1</v>
      </c>
      <c r="N19" s="42" t="str">
        <f>IF('1 - Dataset'!$G19&gt;=100000,"$100k or more","Less than $100k")</f>
        <v>$100k or more</v>
      </c>
      <c r="O19" s="46"/>
      <c r="P19" s="47"/>
      <c r="Q19" s="47"/>
      <c r="R19" s="47"/>
      <c r="S19" s="47"/>
      <c r="T19" s="47"/>
    </row>
    <row r="20" spans="1:20" x14ac:dyDescent="0.6">
      <c r="A20" s="39">
        <v>296</v>
      </c>
      <c r="B20" s="39" t="s">
        <v>93</v>
      </c>
      <c r="C20" s="39" t="s">
        <v>64</v>
      </c>
      <c r="D20" s="39" t="s">
        <v>65</v>
      </c>
      <c r="E20" s="40">
        <v>44470</v>
      </c>
      <c r="F20" s="40">
        <v>44507</v>
      </c>
      <c r="G20" s="41">
        <v>42381</v>
      </c>
      <c r="H20" s="39" t="s">
        <v>88</v>
      </c>
      <c r="I20" s="39" t="s">
        <v>82</v>
      </c>
      <c r="J20" s="39" t="e" vm="10">
        <v>#VALUE!</v>
      </c>
      <c r="K20" s="42">
        <f>'1 - Dataset'!$F20-'1 - Dataset'!$E20</f>
        <v>37</v>
      </c>
      <c r="L20" s="43">
        <f>'1 - Dataset'!$K20/30</f>
        <v>1.2333333333333334</v>
      </c>
      <c r="M20" s="45" t="str">
        <f>IF('1 - Dataset'!$L20&lt;1,"Less than 1",IF('1 - Dataset'!$L20&lt;2,"1",IF('1 - Dataset'!$L20&lt;3,"2","3+ months")))</f>
        <v>1</v>
      </c>
      <c r="N20" s="42" t="str">
        <f>IF('1 - Dataset'!$G20&gt;=100000,"$100k or more","Less than $100k")</f>
        <v>Less than $100k</v>
      </c>
      <c r="O20" s="46"/>
      <c r="P20" s="47"/>
      <c r="Q20" s="47"/>
      <c r="R20" s="47"/>
      <c r="S20" s="47"/>
      <c r="T20" s="47"/>
    </row>
    <row r="21" spans="1:20" x14ac:dyDescent="0.6">
      <c r="A21" s="39">
        <v>251</v>
      </c>
      <c r="B21" s="39" t="s">
        <v>63</v>
      </c>
      <c r="C21" s="39" t="s">
        <v>64</v>
      </c>
      <c r="D21" s="39" t="s">
        <v>65</v>
      </c>
      <c r="E21" s="40">
        <v>44470</v>
      </c>
      <c r="F21" s="40">
        <v>44507</v>
      </c>
      <c r="G21" s="41">
        <v>42381</v>
      </c>
      <c r="H21" s="39" t="s">
        <v>88</v>
      </c>
      <c r="I21" s="39" t="s">
        <v>82</v>
      </c>
      <c r="J21" s="39" t="e" vm="11">
        <v>#VALUE!</v>
      </c>
      <c r="K21" s="42">
        <f>'1 - Dataset'!$F21-'1 - Dataset'!$E21</f>
        <v>37</v>
      </c>
      <c r="L21" s="43">
        <f>'1 - Dataset'!$K21/30</f>
        <v>1.2333333333333334</v>
      </c>
      <c r="M21" s="45" t="str">
        <f>IF('1 - Dataset'!$L21&lt;1,"Less than 1",IF('1 - Dataset'!$L21&lt;2,"1",IF('1 - Dataset'!$L21&lt;3,"2","3+ months")))</f>
        <v>1</v>
      </c>
      <c r="N21" s="42" t="str">
        <f>IF('1 - Dataset'!$G21&gt;=100000,"$100k or more","Less than $100k")</f>
        <v>Less than $100k</v>
      </c>
      <c r="O21" s="46"/>
      <c r="P21" s="47"/>
      <c r="Q21" s="47"/>
      <c r="R21" s="47"/>
      <c r="S21" s="47"/>
      <c r="T21" s="47"/>
    </row>
    <row r="22" spans="1:20" x14ac:dyDescent="0.6">
      <c r="A22" s="39">
        <v>185</v>
      </c>
      <c r="B22" s="39" t="s">
        <v>63</v>
      </c>
      <c r="C22" s="39" t="s">
        <v>75</v>
      </c>
      <c r="D22" s="39" t="s">
        <v>65</v>
      </c>
      <c r="E22" s="40">
        <v>43552</v>
      </c>
      <c r="F22" s="40">
        <v>43590</v>
      </c>
      <c r="G22" s="41">
        <v>62191</v>
      </c>
      <c r="H22" s="39" t="s">
        <v>89</v>
      </c>
      <c r="I22" s="39" t="s">
        <v>76</v>
      </c>
      <c r="J22" s="48"/>
      <c r="K22" s="42">
        <f>'1 - Dataset'!$F22-'1 - Dataset'!$E22</f>
        <v>38</v>
      </c>
      <c r="L22" s="43">
        <f>'1 - Dataset'!$K22/30</f>
        <v>1.2666666666666666</v>
      </c>
      <c r="M22" s="45" t="str">
        <f>IF('1 - Dataset'!$L22&lt;1,"Less than 1",IF('1 - Dataset'!$L22&lt;2,"1",IF('1 - Dataset'!$L22&lt;3,"2","3+ months")))</f>
        <v>1</v>
      </c>
      <c r="N22" s="42" t="str">
        <f>IF('1 - Dataset'!$G22&gt;=100000,"$100k or more","Less than $100k")</f>
        <v>Less than $100k</v>
      </c>
      <c r="O22" s="46"/>
      <c r="P22" s="47"/>
      <c r="Q22" s="47"/>
      <c r="R22" s="47"/>
      <c r="S22" s="47"/>
      <c r="T22" s="47"/>
    </row>
    <row r="23" spans="1:20" x14ac:dyDescent="0.6">
      <c r="A23" s="39">
        <v>275</v>
      </c>
      <c r="B23" s="39" t="s">
        <v>93</v>
      </c>
      <c r="C23" s="39" t="s">
        <v>75</v>
      </c>
      <c r="D23" s="39" t="s">
        <v>65</v>
      </c>
      <c r="E23" s="40">
        <v>43552</v>
      </c>
      <c r="F23" s="40">
        <v>43590</v>
      </c>
      <c r="G23" s="41">
        <v>62191</v>
      </c>
      <c r="H23" s="39" t="s">
        <v>89</v>
      </c>
      <c r="I23" s="39" t="s">
        <v>76</v>
      </c>
      <c r="J23" s="48"/>
      <c r="K23" s="42">
        <f>'1 - Dataset'!$F23-'1 - Dataset'!$E23</f>
        <v>38</v>
      </c>
      <c r="L23" s="43">
        <f>'1 - Dataset'!$K23/30</f>
        <v>1.2666666666666666</v>
      </c>
      <c r="M23" s="45" t="str">
        <f>IF('1 - Dataset'!$L23&lt;1,"Less than 1",IF('1 - Dataset'!$L23&lt;2,"1",IF('1 - Dataset'!$L23&lt;3,"2","3+ months")))</f>
        <v>1</v>
      </c>
      <c r="N23" s="42" t="str">
        <f>IF('1 - Dataset'!$G23&gt;=100000,"$100k or more","Less than $100k")</f>
        <v>Less than $100k</v>
      </c>
      <c r="O23" s="46"/>
      <c r="P23" s="47"/>
      <c r="Q23" s="47"/>
      <c r="R23" s="47"/>
      <c r="S23" s="47"/>
      <c r="T23" s="47"/>
    </row>
    <row r="24" spans="1:20" x14ac:dyDescent="0.6">
      <c r="A24" s="39">
        <v>255</v>
      </c>
      <c r="B24" s="39" t="s">
        <v>93</v>
      </c>
      <c r="C24" s="39" t="s">
        <v>64</v>
      </c>
      <c r="D24" s="39" t="s">
        <v>65</v>
      </c>
      <c r="E24" s="40">
        <v>44090</v>
      </c>
      <c r="F24" s="40">
        <v>44128</v>
      </c>
      <c r="G24" s="41">
        <v>78032</v>
      </c>
      <c r="H24" s="39" t="s">
        <v>88</v>
      </c>
      <c r="I24" s="39" t="s">
        <v>82</v>
      </c>
      <c r="J24" s="39" t="e" vm="9">
        <v>#VALUE!</v>
      </c>
      <c r="K24" s="42">
        <f>'1 - Dataset'!$F24-'1 - Dataset'!$E24</f>
        <v>38</v>
      </c>
      <c r="L24" s="43">
        <f>'1 - Dataset'!$K24/30</f>
        <v>1.2666666666666666</v>
      </c>
      <c r="M24" s="45" t="str">
        <f>IF('1 - Dataset'!$L24&lt;1,"Less than 1",IF('1 - Dataset'!$L24&lt;2,"1",IF('1 - Dataset'!$L24&lt;3,"2","3+ months")))</f>
        <v>1</v>
      </c>
      <c r="N24" s="42" t="str">
        <f>IF('1 - Dataset'!$G24&gt;=100000,"$100k or more","Less than $100k")</f>
        <v>Less than $100k</v>
      </c>
      <c r="O24" s="46"/>
      <c r="P24" s="47"/>
      <c r="Q24" s="47"/>
      <c r="R24" s="47"/>
      <c r="S24" s="47"/>
      <c r="T24" s="47"/>
    </row>
    <row r="25" spans="1:20" x14ac:dyDescent="0.6">
      <c r="A25" s="39">
        <v>300</v>
      </c>
      <c r="B25" s="39" t="s">
        <v>93</v>
      </c>
      <c r="C25" s="39" t="s">
        <v>64</v>
      </c>
      <c r="D25" s="39" t="s">
        <v>112</v>
      </c>
      <c r="E25" s="40">
        <v>44090</v>
      </c>
      <c r="F25" s="40">
        <v>44128</v>
      </c>
      <c r="G25" s="41">
        <v>78032</v>
      </c>
      <c r="H25" s="39" t="s">
        <v>88</v>
      </c>
      <c r="I25" s="39" t="s">
        <v>82</v>
      </c>
      <c r="J25" s="39" t="e" vm="11">
        <v>#VALUE!</v>
      </c>
      <c r="K25" s="42">
        <f>'1 - Dataset'!$F25-'1 - Dataset'!$E25</f>
        <v>38</v>
      </c>
      <c r="L25" s="43">
        <f>'1 - Dataset'!$K25/30</f>
        <v>1.2666666666666666</v>
      </c>
      <c r="M25" s="45" t="str">
        <f>IF('1 - Dataset'!$L25&lt;1,"Less than 1",IF('1 - Dataset'!$L25&lt;2,"1",IF('1 - Dataset'!$L25&lt;3,"2","3+ months")))</f>
        <v>1</v>
      </c>
      <c r="N25" s="42" t="str">
        <f>IF('1 - Dataset'!$G25&gt;=100000,"$100k or more","Less than $100k")</f>
        <v>Less than $100k</v>
      </c>
      <c r="O25" s="46"/>
      <c r="P25" s="47"/>
      <c r="Q25" s="47"/>
      <c r="R25" s="47"/>
      <c r="S25" s="47"/>
      <c r="T25" s="47"/>
    </row>
    <row r="26" spans="1:20" x14ac:dyDescent="0.6">
      <c r="A26" s="39">
        <v>164</v>
      </c>
      <c r="B26" s="39" t="s">
        <v>63</v>
      </c>
      <c r="C26" s="39" t="s">
        <v>90</v>
      </c>
      <c r="D26" s="39" t="s">
        <v>73</v>
      </c>
      <c r="E26" s="40">
        <v>43545</v>
      </c>
      <c r="F26" s="40">
        <v>43585</v>
      </c>
      <c r="G26" s="41">
        <v>66779</v>
      </c>
      <c r="H26" s="39" t="s">
        <v>72</v>
      </c>
      <c r="I26" s="39" t="s">
        <v>82</v>
      </c>
      <c r="J26" s="39" t="e" vm="12">
        <v>#VALUE!</v>
      </c>
      <c r="K26" s="42">
        <f>'1 - Dataset'!$F26-'1 - Dataset'!$E26</f>
        <v>40</v>
      </c>
      <c r="L26" s="43">
        <f>'1 - Dataset'!$K26/30</f>
        <v>1.3333333333333333</v>
      </c>
      <c r="M26" s="45" t="str">
        <f>IF('1 - Dataset'!$L26&lt;1,"Less than 1",IF('1 - Dataset'!$L26&lt;2,"1",IF('1 - Dataset'!$L26&lt;3,"2","3+ months")))</f>
        <v>1</v>
      </c>
      <c r="N26" s="42" t="str">
        <f>IF('1 - Dataset'!$G26&gt;=100000,"$100k or more","Less than $100k")</f>
        <v>Less than $100k</v>
      </c>
      <c r="O26" s="46"/>
      <c r="P26" s="47"/>
      <c r="Q26" s="47"/>
      <c r="R26" s="47"/>
      <c r="S26" s="47"/>
      <c r="T26" s="47"/>
    </row>
    <row r="27" spans="1:20" x14ac:dyDescent="0.6">
      <c r="A27" s="39">
        <v>257</v>
      </c>
      <c r="B27" s="39" t="s">
        <v>93</v>
      </c>
      <c r="C27" s="39" t="s">
        <v>64</v>
      </c>
      <c r="D27" s="39" t="s">
        <v>65</v>
      </c>
      <c r="E27" s="40">
        <v>44015</v>
      </c>
      <c r="F27" s="40">
        <v>44055</v>
      </c>
      <c r="G27" s="41">
        <v>67054</v>
      </c>
      <c r="H27" s="39" t="s">
        <v>88</v>
      </c>
      <c r="I27" s="39" t="s">
        <v>82</v>
      </c>
      <c r="J27" s="39" t="e" vm="9">
        <v>#VALUE!</v>
      </c>
      <c r="K27" s="42">
        <f>'1 - Dataset'!$F27-'1 - Dataset'!$E27</f>
        <v>40</v>
      </c>
      <c r="L27" s="43">
        <f>'1 - Dataset'!$K27/30</f>
        <v>1.3333333333333333</v>
      </c>
      <c r="M27" s="45" t="str">
        <f>IF('1 - Dataset'!$L27&lt;1,"Less than 1",IF('1 - Dataset'!$L27&lt;2,"1",IF('1 - Dataset'!$L27&lt;3,"2","3+ months")))</f>
        <v>1</v>
      </c>
      <c r="N27" s="42" t="str">
        <f>IF('1 - Dataset'!$G27&gt;=100000,"$100k or more","Less than $100k")</f>
        <v>Less than $100k</v>
      </c>
      <c r="O27" s="46"/>
      <c r="P27" s="47"/>
      <c r="Q27" s="47"/>
      <c r="R27" s="47"/>
      <c r="S27" s="47"/>
      <c r="T27" s="47"/>
    </row>
    <row r="28" spans="1:20" x14ac:dyDescent="0.6">
      <c r="A28" s="39">
        <v>302</v>
      </c>
      <c r="B28" s="39" t="s">
        <v>93</v>
      </c>
      <c r="C28" s="39" t="s">
        <v>64</v>
      </c>
      <c r="D28" s="39" t="s">
        <v>112</v>
      </c>
      <c r="E28" s="40">
        <v>44015</v>
      </c>
      <c r="F28" s="40">
        <v>44055</v>
      </c>
      <c r="G28" s="41">
        <v>67054</v>
      </c>
      <c r="H28" s="39" t="s">
        <v>88</v>
      </c>
      <c r="I28" s="39" t="s">
        <v>82</v>
      </c>
      <c r="J28" s="39" t="e" vm="11">
        <v>#VALUE!</v>
      </c>
      <c r="K28" s="42">
        <f>'1 - Dataset'!$F28-'1 - Dataset'!$E28</f>
        <v>40</v>
      </c>
      <c r="L28" s="43">
        <f>'1 - Dataset'!$K28/30</f>
        <v>1.3333333333333333</v>
      </c>
      <c r="M28" s="45" t="str">
        <f>IF('1 - Dataset'!$L28&lt;1,"Less than 1",IF('1 - Dataset'!$L28&lt;2,"1",IF('1 - Dataset'!$L28&lt;3,"2","3+ months")))</f>
        <v>1</v>
      </c>
      <c r="N28" s="42" t="str">
        <f>IF('1 - Dataset'!$G28&gt;=100000,"$100k or more","Less than $100k")</f>
        <v>Less than $100k</v>
      </c>
      <c r="O28" s="46"/>
      <c r="P28" s="47"/>
      <c r="Q28" s="47"/>
      <c r="R28" s="47"/>
      <c r="S28" s="47"/>
      <c r="T28" s="47"/>
    </row>
    <row r="29" spans="1:20" x14ac:dyDescent="0.6">
      <c r="A29" s="39">
        <v>131</v>
      </c>
      <c r="B29" s="39" t="s">
        <v>63</v>
      </c>
      <c r="C29" s="39" t="s">
        <v>81</v>
      </c>
      <c r="D29" s="39" t="s">
        <v>83</v>
      </c>
      <c r="E29" s="40">
        <v>43599</v>
      </c>
      <c r="F29" s="40">
        <v>43639</v>
      </c>
      <c r="G29" s="41">
        <v>116162</v>
      </c>
      <c r="H29" s="39" t="s">
        <v>80</v>
      </c>
      <c r="I29" s="39" t="s">
        <v>82</v>
      </c>
      <c r="J29" s="39" t="e" vm="6">
        <v>#VALUE!</v>
      </c>
      <c r="K29" s="42">
        <f>'1 - Dataset'!$F29-'1 - Dataset'!$E29</f>
        <v>40</v>
      </c>
      <c r="L29" s="43">
        <f>'1 - Dataset'!$K29/30</f>
        <v>1.3333333333333333</v>
      </c>
      <c r="M29" s="45" t="str">
        <f>IF('1 - Dataset'!$L29&lt;1,"Less than 1",IF('1 - Dataset'!$L29&lt;2,"1",IF('1 - Dataset'!$L29&lt;3,"2","3+ months")))</f>
        <v>1</v>
      </c>
      <c r="N29" s="42" t="str">
        <f>IF('1 - Dataset'!$G29&gt;=100000,"$100k or more","Less than $100k")</f>
        <v>$100k or more</v>
      </c>
      <c r="O29" s="46"/>
      <c r="P29" s="47"/>
      <c r="Q29" s="47"/>
      <c r="R29" s="47"/>
      <c r="S29" s="47"/>
      <c r="T29" s="47"/>
    </row>
    <row r="30" spans="1:20" x14ac:dyDescent="0.6">
      <c r="A30" s="39">
        <v>190</v>
      </c>
      <c r="B30" s="39" t="s">
        <v>63</v>
      </c>
      <c r="C30" s="39" t="s">
        <v>64</v>
      </c>
      <c r="D30" s="39" t="s">
        <v>65</v>
      </c>
      <c r="E30" s="40">
        <v>43778</v>
      </c>
      <c r="F30" s="40">
        <v>43818</v>
      </c>
      <c r="G30" s="41">
        <v>117921</v>
      </c>
      <c r="H30" s="39" t="s">
        <v>72</v>
      </c>
      <c r="I30" s="39" t="s">
        <v>82</v>
      </c>
      <c r="J30" s="39" t="e" vm="13">
        <v>#VALUE!</v>
      </c>
      <c r="K30" s="42">
        <f>'1 - Dataset'!$F30-'1 - Dataset'!$E30</f>
        <v>40</v>
      </c>
      <c r="L30" s="43">
        <f>'1 - Dataset'!$K30/30</f>
        <v>1.3333333333333333</v>
      </c>
      <c r="M30" s="45" t="str">
        <f>IF('1 - Dataset'!$L30&lt;1,"Less than 1",IF('1 - Dataset'!$L30&lt;2,"1",IF('1 - Dataset'!$L30&lt;3,"2","3+ months")))</f>
        <v>1</v>
      </c>
      <c r="N30" s="42" t="str">
        <f>IF('1 - Dataset'!$G30&gt;=100000,"$100k or more","Less than $100k")</f>
        <v>$100k or more</v>
      </c>
      <c r="O30" s="46"/>
      <c r="P30" s="47"/>
      <c r="Q30" s="47"/>
      <c r="R30" s="47"/>
      <c r="S30" s="47"/>
      <c r="T30" s="47"/>
    </row>
    <row r="31" spans="1:20" x14ac:dyDescent="0.6">
      <c r="A31" s="39">
        <v>280</v>
      </c>
      <c r="B31" s="39" t="s">
        <v>93</v>
      </c>
      <c r="C31" s="39" t="s">
        <v>64</v>
      </c>
      <c r="D31" s="39" t="s">
        <v>65</v>
      </c>
      <c r="E31" s="40">
        <v>43778</v>
      </c>
      <c r="F31" s="40">
        <v>43818</v>
      </c>
      <c r="G31" s="41">
        <v>117921</v>
      </c>
      <c r="H31" s="39" t="s">
        <v>72</v>
      </c>
      <c r="I31" s="39" t="s">
        <v>82</v>
      </c>
      <c r="J31" s="39" t="e" vm="2">
        <v>#VALUE!</v>
      </c>
      <c r="K31" s="42">
        <f>'1 - Dataset'!$F31-'1 - Dataset'!$E31</f>
        <v>40</v>
      </c>
      <c r="L31" s="43">
        <f>'1 - Dataset'!$K31/30</f>
        <v>1.3333333333333333</v>
      </c>
      <c r="M31" s="45" t="str">
        <f>IF('1 - Dataset'!$L31&lt;1,"Less than 1",IF('1 - Dataset'!$L31&lt;2,"1",IF('1 - Dataset'!$L31&lt;3,"2","3+ months")))</f>
        <v>1</v>
      </c>
      <c r="N31" s="42" t="str">
        <f>IF('1 - Dataset'!$G31&gt;=100000,"$100k or more","Less than $100k")</f>
        <v>$100k or more</v>
      </c>
      <c r="O31" s="46"/>
      <c r="P31" s="47"/>
      <c r="Q31" s="47"/>
      <c r="R31" s="47"/>
      <c r="S31" s="47"/>
      <c r="T31" s="47"/>
    </row>
    <row r="32" spans="1:20" x14ac:dyDescent="0.6">
      <c r="A32" s="39">
        <v>151</v>
      </c>
      <c r="B32" s="39" t="s">
        <v>63</v>
      </c>
      <c r="C32" s="39" t="s">
        <v>64</v>
      </c>
      <c r="D32" s="39" t="s">
        <v>65</v>
      </c>
      <c r="E32" s="40">
        <v>43037</v>
      </c>
      <c r="F32" s="40">
        <v>43077</v>
      </c>
      <c r="G32" s="41">
        <v>146713</v>
      </c>
      <c r="H32" s="39" t="s">
        <v>66</v>
      </c>
      <c r="I32" s="39" t="s">
        <v>67</v>
      </c>
      <c r="J32" s="39" t="e" vm="4">
        <v>#VALUE!</v>
      </c>
      <c r="K32" s="42">
        <f>'1 - Dataset'!$F32-'1 - Dataset'!$E32</f>
        <v>40</v>
      </c>
      <c r="L32" s="43">
        <f>'1 - Dataset'!$K32/30</f>
        <v>1.3333333333333333</v>
      </c>
      <c r="M32" s="45" t="str">
        <f>IF('1 - Dataset'!$L32&lt;1,"Less than 1",IF('1 - Dataset'!$L32&lt;2,"1",IF('1 - Dataset'!$L32&lt;3,"2","3+ months")))</f>
        <v>1</v>
      </c>
      <c r="N32" s="42" t="str">
        <f>IF('1 - Dataset'!$G32&gt;=100000,"$100k or more","Less than $100k")</f>
        <v>$100k or more</v>
      </c>
      <c r="O32" s="46"/>
      <c r="P32" s="47"/>
      <c r="Q32" s="47"/>
      <c r="R32" s="47"/>
      <c r="S32" s="47"/>
      <c r="T32" s="47"/>
    </row>
    <row r="33" spans="1:20" x14ac:dyDescent="0.6">
      <c r="A33" s="39">
        <v>149</v>
      </c>
      <c r="B33" s="39" t="s">
        <v>63</v>
      </c>
      <c r="C33" s="39" t="s">
        <v>64</v>
      </c>
      <c r="D33" s="39" t="s">
        <v>65</v>
      </c>
      <c r="E33" s="40">
        <v>43377</v>
      </c>
      <c r="F33" s="40">
        <v>43418</v>
      </c>
      <c r="G33" s="41">
        <v>84993</v>
      </c>
      <c r="H33" s="39" t="s">
        <v>70</v>
      </c>
      <c r="I33" s="39" t="s">
        <v>82</v>
      </c>
      <c r="J33" s="39" t="e" vm="4">
        <v>#VALUE!</v>
      </c>
      <c r="K33" s="42">
        <f>'1 - Dataset'!$F33-'1 - Dataset'!$E33</f>
        <v>41</v>
      </c>
      <c r="L33" s="43">
        <f>'1 - Dataset'!$K33/30</f>
        <v>1.3666666666666667</v>
      </c>
      <c r="M33" s="45" t="str">
        <f>IF('1 - Dataset'!$L33&lt;1,"Less than 1",IF('1 - Dataset'!$L33&lt;2,"1",IF('1 - Dataset'!$L33&lt;3,"2","3+ months")))</f>
        <v>1</v>
      </c>
      <c r="N33" s="42" t="str">
        <f>IF('1 - Dataset'!$G33&gt;=100000,"$100k or more","Less than $100k")</f>
        <v>Less than $100k</v>
      </c>
      <c r="O33" s="46"/>
      <c r="P33" s="47"/>
      <c r="Q33" s="47"/>
      <c r="R33" s="47"/>
      <c r="S33" s="47"/>
      <c r="T33" s="47"/>
    </row>
    <row r="34" spans="1:20" x14ac:dyDescent="0.6">
      <c r="A34" s="39">
        <v>141</v>
      </c>
      <c r="B34" s="39" t="s">
        <v>68</v>
      </c>
      <c r="C34" s="39" t="s">
        <v>86</v>
      </c>
      <c r="D34" s="39" t="s">
        <v>73</v>
      </c>
      <c r="E34" s="40">
        <v>43212</v>
      </c>
      <c r="F34" s="40">
        <v>43253</v>
      </c>
      <c r="G34" s="41">
        <v>129031</v>
      </c>
      <c r="H34" s="39" t="s">
        <v>77</v>
      </c>
      <c r="I34" s="39" t="s">
        <v>76</v>
      </c>
      <c r="J34" s="39" t="e" vm="4">
        <v>#VALUE!</v>
      </c>
      <c r="K34" s="42">
        <f>'1 - Dataset'!$F34-'1 - Dataset'!$E34</f>
        <v>41</v>
      </c>
      <c r="L34" s="43">
        <f>'1 - Dataset'!$K34/30</f>
        <v>1.3666666666666667</v>
      </c>
      <c r="M34" s="45" t="str">
        <f>IF('1 - Dataset'!$L34&lt;1,"Less than 1",IF('1 - Dataset'!$L34&lt;2,"1",IF('1 - Dataset'!$L34&lt;3,"2","3+ months")))</f>
        <v>1</v>
      </c>
      <c r="N34" s="42" t="str">
        <f>IF('1 - Dataset'!$G34&gt;=100000,"$100k or more","Less than $100k")</f>
        <v>$100k or more</v>
      </c>
      <c r="O34" s="46"/>
      <c r="P34" s="47"/>
      <c r="Q34" s="47"/>
      <c r="R34" s="47"/>
      <c r="S34" s="47"/>
      <c r="T34" s="47"/>
    </row>
    <row r="35" spans="1:20" x14ac:dyDescent="0.6">
      <c r="A35" s="39">
        <v>110</v>
      </c>
      <c r="B35" s="39" t="s">
        <v>68</v>
      </c>
      <c r="C35" s="39" t="s">
        <v>75</v>
      </c>
      <c r="D35" s="39" t="s">
        <v>65</v>
      </c>
      <c r="E35" s="40">
        <v>43426</v>
      </c>
      <c r="F35" s="40">
        <v>43468</v>
      </c>
      <c r="G35" s="41">
        <v>126794</v>
      </c>
      <c r="H35" s="39" t="s">
        <v>72</v>
      </c>
      <c r="I35" s="39" t="s">
        <v>74</v>
      </c>
      <c r="J35" s="39" t="e" vm="1">
        <v>#VALUE!</v>
      </c>
      <c r="K35" s="42">
        <f>'1 - Dataset'!$F35-'1 - Dataset'!$E35</f>
        <v>42</v>
      </c>
      <c r="L35" s="43">
        <f>'1 - Dataset'!$K35/30</f>
        <v>1.4</v>
      </c>
      <c r="M35" s="45" t="str">
        <f>IF('1 - Dataset'!$L35&lt;1,"Less than 1",IF('1 - Dataset'!$L35&lt;2,"1",IF('1 - Dataset'!$L35&lt;3,"2","3+ months")))</f>
        <v>1</v>
      </c>
      <c r="N35" s="42" t="str">
        <f>IF('1 - Dataset'!$G35&gt;=100000,"$100k or more","Less than $100k")</f>
        <v>$100k or more</v>
      </c>
      <c r="O35" s="46"/>
      <c r="P35" s="47"/>
      <c r="Q35" s="47"/>
      <c r="R35" s="47"/>
      <c r="S35" s="47"/>
      <c r="T35" s="47"/>
    </row>
    <row r="36" spans="1:20" x14ac:dyDescent="0.6">
      <c r="A36" s="39">
        <v>192</v>
      </c>
      <c r="B36" s="39" t="s">
        <v>68</v>
      </c>
      <c r="C36" s="39" t="s">
        <v>64</v>
      </c>
      <c r="D36" s="39" t="s">
        <v>65</v>
      </c>
      <c r="E36" s="40">
        <v>43410</v>
      </c>
      <c r="F36" s="40">
        <v>43453</v>
      </c>
      <c r="G36" s="41">
        <v>92504</v>
      </c>
      <c r="H36" s="39" t="s">
        <v>88</v>
      </c>
      <c r="I36" s="39" t="s">
        <v>82</v>
      </c>
      <c r="J36" s="48"/>
      <c r="K36" s="42">
        <f>'1 - Dataset'!$F36-'1 - Dataset'!$E36</f>
        <v>43</v>
      </c>
      <c r="L36" s="43">
        <f>'1 - Dataset'!$K36/30</f>
        <v>1.4333333333333333</v>
      </c>
      <c r="M36" s="45" t="str">
        <f>IF('1 - Dataset'!$L36&lt;1,"Less than 1",IF('1 - Dataset'!$L36&lt;2,"1",IF('1 - Dataset'!$L36&lt;3,"2","3+ months")))</f>
        <v>1</v>
      </c>
      <c r="N36" s="42" t="str">
        <f>IF('1 - Dataset'!$G36&gt;=100000,"$100k or more","Less than $100k")</f>
        <v>Less than $100k</v>
      </c>
      <c r="O36" s="46"/>
      <c r="P36" s="47"/>
      <c r="Q36" s="47"/>
      <c r="R36" s="47"/>
      <c r="S36" s="47"/>
      <c r="T36" s="47"/>
    </row>
    <row r="37" spans="1:20" x14ac:dyDescent="0.6">
      <c r="A37" s="39">
        <v>283</v>
      </c>
      <c r="B37" s="39" t="s">
        <v>93</v>
      </c>
      <c r="C37" s="39" t="s">
        <v>64</v>
      </c>
      <c r="D37" s="39" t="s">
        <v>65</v>
      </c>
      <c r="E37" s="40">
        <v>43410</v>
      </c>
      <c r="F37" s="40">
        <v>43453</v>
      </c>
      <c r="G37" s="41">
        <v>92504</v>
      </c>
      <c r="H37" s="39" t="s">
        <v>88</v>
      </c>
      <c r="I37" s="39" t="s">
        <v>82</v>
      </c>
      <c r="J37" s="48"/>
      <c r="K37" s="42">
        <f>'1 - Dataset'!$F37-'1 - Dataset'!$E37</f>
        <v>43</v>
      </c>
      <c r="L37" s="43">
        <f>'1 - Dataset'!$K37/30</f>
        <v>1.4333333333333333</v>
      </c>
      <c r="M37" s="45" t="str">
        <f>IF('1 - Dataset'!$L37&lt;1,"Less than 1",IF('1 - Dataset'!$L37&lt;2,"1",IF('1 - Dataset'!$L37&lt;3,"2","3+ months")))</f>
        <v>1</v>
      </c>
      <c r="N37" s="42" t="str">
        <f>IF('1 - Dataset'!$G37&gt;=100000,"$100k or more","Less than $100k")</f>
        <v>Less than $100k</v>
      </c>
      <c r="O37" s="46"/>
      <c r="P37" s="47"/>
      <c r="Q37" s="47"/>
      <c r="R37" s="47"/>
      <c r="S37" s="47"/>
      <c r="T37" s="47"/>
    </row>
    <row r="38" spans="1:20" x14ac:dyDescent="0.6">
      <c r="A38" s="39">
        <v>179</v>
      </c>
      <c r="B38" s="39" t="s">
        <v>68</v>
      </c>
      <c r="C38" s="39" t="s">
        <v>90</v>
      </c>
      <c r="D38" s="39" t="s">
        <v>73</v>
      </c>
      <c r="E38" s="40">
        <v>43748</v>
      </c>
      <c r="F38" s="40">
        <v>43792</v>
      </c>
      <c r="G38" s="41">
        <v>50000</v>
      </c>
      <c r="H38" s="39" t="s">
        <v>72</v>
      </c>
      <c r="I38" s="39" t="s">
        <v>74</v>
      </c>
      <c r="J38" s="39" t="e" vm="8">
        <v>#VALUE!</v>
      </c>
      <c r="K38" s="42">
        <f>'1 - Dataset'!$F38-'1 - Dataset'!$E38</f>
        <v>44</v>
      </c>
      <c r="L38" s="43">
        <f>'1 - Dataset'!$K38/30</f>
        <v>1.4666666666666666</v>
      </c>
      <c r="M38" s="45" t="str">
        <f>IF('1 - Dataset'!$L38&lt;1,"Less than 1",IF('1 - Dataset'!$L38&lt;2,"1",IF('1 - Dataset'!$L38&lt;3,"2","3+ months")))</f>
        <v>1</v>
      </c>
      <c r="N38" s="42" t="str">
        <f>IF('1 - Dataset'!$G38&gt;=100000,"$100k or more","Less than $100k")</f>
        <v>Less than $100k</v>
      </c>
      <c r="O38" s="46"/>
      <c r="P38" s="47"/>
      <c r="Q38" s="47"/>
      <c r="R38" s="47"/>
      <c r="S38" s="47"/>
      <c r="T38" s="47"/>
    </row>
    <row r="39" spans="1:20" x14ac:dyDescent="0.6">
      <c r="A39" s="39">
        <v>269</v>
      </c>
      <c r="B39" s="39" t="s">
        <v>93</v>
      </c>
      <c r="C39" s="39" t="s">
        <v>90</v>
      </c>
      <c r="D39" s="39" t="s">
        <v>73</v>
      </c>
      <c r="E39" s="40">
        <v>43748</v>
      </c>
      <c r="F39" s="40">
        <v>43792</v>
      </c>
      <c r="G39" s="41">
        <v>50000</v>
      </c>
      <c r="H39" s="39" t="s">
        <v>72</v>
      </c>
      <c r="I39" s="39" t="s">
        <v>74</v>
      </c>
      <c r="J39" s="39" t="e" vm="9">
        <v>#VALUE!</v>
      </c>
      <c r="K39" s="42">
        <f>'1 - Dataset'!$F39-'1 - Dataset'!$E39</f>
        <v>44</v>
      </c>
      <c r="L39" s="43">
        <f>'1 - Dataset'!$K39/30</f>
        <v>1.4666666666666666</v>
      </c>
      <c r="M39" s="45" t="str">
        <f>IF('1 - Dataset'!$L39&lt;1,"Less than 1",IF('1 - Dataset'!$L39&lt;2,"1",IF('1 - Dataset'!$L39&lt;3,"2","3+ months")))</f>
        <v>1</v>
      </c>
      <c r="N39" s="42" t="str">
        <f>IF('1 - Dataset'!$G39&gt;=100000,"$100k or more","Less than $100k")</f>
        <v>Less than $100k</v>
      </c>
      <c r="O39" s="46"/>
      <c r="P39" s="47"/>
      <c r="Q39" s="47"/>
      <c r="R39" s="47"/>
      <c r="S39" s="47"/>
      <c r="T39" s="47"/>
    </row>
    <row r="40" spans="1:20" x14ac:dyDescent="0.6">
      <c r="A40" s="39">
        <v>127</v>
      </c>
      <c r="B40" s="39" t="s">
        <v>63</v>
      </c>
      <c r="C40" s="39" t="s">
        <v>81</v>
      </c>
      <c r="D40" s="39" t="s">
        <v>65</v>
      </c>
      <c r="E40" s="40">
        <v>43290</v>
      </c>
      <c r="F40" s="40">
        <v>43334</v>
      </c>
      <c r="G40" s="41">
        <v>74673</v>
      </c>
      <c r="H40" s="39" t="s">
        <v>66</v>
      </c>
      <c r="I40" s="39" t="s">
        <v>82</v>
      </c>
      <c r="J40" s="39" t="e" vm="6">
        <v>#VALUE!</v>
      </c>
      <c r="K40" s="42">
        <f>'1 - Dataset'!$F40-'1 - Dataset'!$E40</f>
        <v>44</v>
      </c>
      <c r="L40" s="43">
        <f>'1 - Dataset'!$K40/30</f>
        <v>1.4666666666666666</v>
      </c>
      <c r="M40" s="45" t="str">
        <f>IF('1 - Dataset'!$L40&lt;1,"Less than 1",IF('1 - Dataset'!$L40&lt;2,"1",IF('1 - Dataset'!$L40&lt;3,"2","3+ months")))</f>
        <v>1</v>
      </c>
      <c r="N40" s="42" t="str">
        <f>IF('1 - Dataset'!$G40&gt;=100000,"$100k or more","Less than $100k")</f>
        <v>Less than $100k</v>
      </c>
      <c r="O40" s="46"/>
      <c r="P40" s="47"/>
      <c r="Q40" s="47"/>
      <c r="R40" s="47"/>
      <c r="S40" s="47"/>
      <c r="T40" s="47"/>
    </row>
    <row r="41" spans="1:20" x14ac:dyDescent="0.6">
      <c r="A41" s="39">
        <v>174</v>
      </c>
      <c r="B41" s="39" t="s">
        <v>68</v>
      </c>
      <c r="C41" s="39" t="s">
        <v>90</v>
      </c>
      <c r="D41" s="39" t="s">
        <v>73</v>
      </c>
      <c r="E41" s="40">
        <v>43180</v>
      </c>
      <c r="F41" s="40">
        <v>43224</v>
      </c>
      <c r="G41" s="41">
        <v>89159</v>
      </c>
      <c r="H41" s="39" t="s">
        <v>77</v>
      </c>
      <c r="I41" s="39" t="s">
        <v>82</v>
      </c>
      <c r="J41" s="39" t="e" vm="3">
        <v>#VALUE!</v>
      </c>
      <c r="K41" s="42">
        <f>'1 - Dataset'!$F41-'1 - Dataset'!$E41</f>
        <v>44</v>
      </c>
      <c r="L41" s="43">
        <f>'1 - Dataset'!$K41/30</f>
        <v>1.4666666666666666</v>
      </c>
      <c r="M41" s="45" t="str">
        <f>IF('1 - Dataset'!$L41&lt;1,"Less than 1",IF('1 - Dataset'!$L41&lt;2,"1",IF('1 - Dataset'!$L41&lt;3,"2","3+ months")))</f>
        <v>1</v>
      </c>
      <c r="N41" s="42" t="str">
        <f>IF('1 - Dataset'!$G41&gt;=100000,"$100k or more","Less than $100k")</f>
        <v>Less than $100k</v>
      </c>
      <c r="O41" s="46"/>
      <c r="P41" s="47"/>
      <c r="Q41" s="47"/>
      <c r="R41" s="47"/>
      <c r="S41" s="47"/>
      <c r="T41" s="47"/>
    </row>
    <row r="42" spans="1:20" x14ac:dyDescent="0.6">
      <c r="A42" s="39">
        <v>264</v>
      </c>
      <c r="B42" s="39" t="s">
        <v>93</v>
      </c>
      <c r="C42" s="39" t="s">
        <v>90</v>
      </c>
      <c r="D42" s="39" t="s">
        <v>73</v>
      </c>
      <c r="E42" s="40">
        <v>43180</v>
      </c>
      <c r="F42" s="40">
        <v>43224</v>
      </c>
      <c r="G42" s="41">
        <v>89159</v>
      </c>
      <c r="H42" s="39" t="s">
        <v>77</v>
      </c>
      <c r="I42" s="39" t="s">
        <v>82</v>
      </c>
      <c r="J42" s="39" t="e" vm="3">
        <v>#VALUE!</v>
      </c>
      <c r="K42" s="42">
        <f>'1 - Dataset'!$F42-'1 - Dataset'!$E42</f>
        <v>44</v>
      </c>
      <c r="L42" s="43">
        <f>'1 - Dataset'!$K42/30</f>
        <v>1.4666666666666666</v>
      </c>
      <c r="M42" s="45" t="str">
        <f>IF('1 - Dataset'!$L42&lt;1,"Less than 1",IF('1 - Dataset'!$L42&lt;2,"1",IF('1 - Dataset'!$L42&lt;3,"2","3+ months")))</f>
        <v>1</v>
      </c>
      <c r="N42" s="42" t="str">
        <f>IF('1 - Dataset'!$G42&gt;=100000,"$100k or more","Less than $100k")</f>
        <v>Less than $100k</v>
      </c>
      <c r="O42" s="46"/>
      <c r="P42" s="47"/>
      <c r="Q42" s="47"/>
      <c r="R42" s="47"/>
      <c r="S42" s="47"/>
      <c r="T42" s="47"/>
    </row>
    <row r="43" spans="1:20" x14ac:dyDescent="0.6">
      <c r="A43" s="39">
        <v>139</v>
      </c>
      <c r="B43" s="39" t="s">
        <v>68</v>
      </c>
      <c r="C43" s="39" t="s">
        <v>86</v>
      </c>
      <c r="D43" s="39" t="s">
        <v>73</v>
      </c>
      <c r="E43" s="40">
        <v>43991</v>
      </c>
      <c r="F43" s="40">
        <v>44035</v>
      </c>
      <c r="G43" s="41">
        <v>115534</v>
      </c>
      <c r="H43" s="39" t="s">
        <v>72</v>
      </c>
      <c r="I43" s="39" t="s">
        <v>67</v>
      </c>
      <c r="J43" s="39" t="e" vm="4">
        <v>#VALUE!</v>
      </c>
      <c r="K43" s="42">
        <f>'1 - Dataset'!$F43-'1 - Dataset'!$E43</f>
        <v>44</v>
      </c>
      <c r="L43" s="43">
        <f>'1 - Dataset'!$K43/30</f>
        <v>1.4666666666666666</v>
      </c>
      <c r="M43" s="45" t="str">
        <f>IF('1 - Dataset'!$L43&lt;1,"Less than 1",IF('1 - Dataset'!$L43&lt;2,"1",IF('1 - Dataset'!$L43&lt;3,"2","3+ months")))</f>
        <v>1</v>
      </c>
      <c r="N43" s="42" t="str">
        <f>IF('1 - Dataset'!$G43&gt;=100000,"$100k or more","Less than $100k")</f>
        <v>$100k or more</v>
      </c>
      <c r="O43" s="46"/>
      <c r="P43" s="47"/>
      <c r="Q43" s="47"/>
      <c r="R43" s="47"/>
      <c r="S43" s="47"/>
      <c r="T43" s="47"/>
    </row>
    <row r="44" spans="1:20" x14ac:dyDescent="0.6">
      <c r="A44" s="39">
        <v>153</v>
      </c>
      <c r="B44" s="39" t="s">
        <v>63</v>
      </c>
      <c r="C44" s="39" t="s">
        <v>64</v>
      </c>
      <c r="D44" s="39" t="s">
        <v>65</v>
      </c>
      <c r="E44" s="40">
        <v>43752</v>
      </c>
      <c r="F44" s="40">
        <v>43796</v>
      </c>
      <c r="G44" s="41">
        <v>139480</v>
      </c>
      <c r="H44" s="39" t="s">
        <v>72</v>
      </c>
      <c r="I44" s="39" t="s">
        <v>85</v>
      </c>
      <c r="J44" s="39" t="e" vm="14">
        <v>#VALUE!</v>
      </c>
      <c r="K44" s="42">
        <f>'1 - Dataset'!$F44-'1 - Dataset'!$E44</f>
        <v>44</v>
      </c>
      <c r="L44" s="43">
        <f>'1 - Dataset'!$K44/30</f>
        <v>1.4666666666666666</v>
      </c>
      <c r="M44" s="45" t="str">
        <f>IF('1 - Dataset'!$L44&lt;1,"Less than 1",IF('1 - Dataset'!$L44&lt;2,"1",IF('1 - Dataset'!$L44&lt;3,"2","3+ months")))</f>
        <v>1</v>
      </c>
      <c r="N44" s="42" t="str">
        <f>IF('1 - Dataset'!$G44&gt;=100000,"$100k or more","Less than $100k")</f>
        <v>$100k or more</v>
      </c>
      <c r="O44" s="46"/>
      <c r="P44" s="47"/>
      <c r="Q44" s="47"/>
      <c r="R44" s="47"/>
      <c r="S44" s="47"/>
      <c r="T44" s="47"/>
    </row>
    <row r="45" spans="1:20" x14ac:dyDescent="0.6">
      <c r="A45" s="39">
        <v>166</v>
      </c>
      <c r="B45" s="39" t="s">
        <v>63</v>
      </c>
      <c r="C45" s="39" t="s">
        <v>90</v>
      </c>
      <c r="D45" s="39" t="s">
        <v>65</v>
      </c>
      <c r="E45" s="40">
        <v>43184</v>
      </c>
      <c r="F45" s="40">
        <v>43229</v>
      </c>
      <c r="G45" s="41">
        <v>62763</v>
      </c>
      <c r="H45" s="39" t="s">
        <v>69</v>
      </c>
      <c r="I45" s="39" t="s">
        <v>82</v>
      </c>
      <c r="J45" s="39" t="e" vm="12">
        <v>#VALUE!</v>
      </c>
      <c r="K45" s="42">
        <f>'1 - Dataset'!$F45-'1 - Dataset'!$E45</f>
        <v>45</v>
      </c>
      <c r="L45" s="43">
        <f>'1 - Dataset'!$K45/30</f>
        <v>1.5</v>
      </c>
      <c r="M45" s="45" t="str">
        <f>IF('1 - Dataset'!$L45&lt;1,"Less than 1",IF('1 - Dataset'!$L45&lt;2,"1",IF('1 - Dataset'!$L45&lt;3,"2","3+ months")))</f>
        <v>1</v>
      </c>
      <c r="N45" s="42" t="str">
        <f>IF('1 - Dataset'!$G45&gt;=100000,"$100k or more","Less than $100k")</f>
        <v>Less than $100k</v>
      </c>
      <c r="O45" s="46"/>
      <c r="P45" s="47"/>
      <c r="Q45" s="47"/>
      <c r="R45" s="47"/>
      <c r="S45" s="47"/>
      <c r="T45" s="47"/>
    </row>
    <row r="46" spans="1:20" x14ac:dyDescent="0.6">
      <c r="A46" s="39">
        <v>163</v>
      </c>
      <c r="B46" s="39" t="s">
        <v>63</v>
      </c>
      <c r="C46" s="39" t="s">
        <v>90</v>
      </c>
      <c r="D46" s="39" t="s">
        <v>65</v>
      </c>
      <c r="E46" s="40">
        <v>43432</v>
      </c>
      <c r="F46" s="40">
        <v>43477</v>
      </c>
      <c r="G46" s="41">
        <v>72414</v>
      </c>
      <c r="H46" s="39" t="s">
        <v>66</v>
      </c>
      <c r="I46" s="39" t="s">
        <v>82</v>
      </c>
      <c r="J46" s="39" t="e" vm="12">
        <v>#VALUE!</v>
      </c>
      <c r="K46" s="42">
        <f>'1 - Dataset'!$F46-'1 - Dataset'!$E46</f>
        <v>45</v>
      </c>
      <c r="L46" s="43">
        <f>'1 - Dataset'!$K46/30</f>
        <v>1.5</v>
      </c>
      <c r="M46" s="45" t="str">
        <f>IF('1 - Dataset'!$L46&lt;1,"Less than 1",IF('1 - Dataset'!$L46&lt;2,"1",IF('1 - Dataset'!$L46&lt;3,"2","3+ months")))</f>
        <v>1</v>
      </c>
      <c r="N46" s="42" t="str">
        <f>IF('1 - Dataset'!$G46&gt;=100000,"$100k or more","Less than $100k")</f>
        <v>Less than $100k</v>
      </c>
      <c r="O46" s="46"/>
      <c r="P46" s="47"/>
      <c r="Q46" s="47"/>
      <c r="R46" s="47"/>
      <c r="S46" s="47"/>
      <c r="T46" s="47"/>
    </row>
    <row r="47" spans="1:20" x14ac:dyDescent="0.6">
      <c r="A47" s="39">
        <v>106</v>
      </c>
      <c r="B47" s="39" t="s">
        <v>63</v>
      </c>
      <c r="C47" s="39" t="s">
        <v>64</v>
      </c>
      <c r="D47" s="39" t="s">
        <v>65</v>
      </c>
      <c r="E47" s="40">
        <v>43179</v>
      </c>
      <c r="F47" s="40">
        <v>43224</v>
      </c>
      <c r="G47" s="41">
        <v>112317</v>
      </c>
      <c r="H47" s="39" t="s">
        <v>70</v>
      </c>
      <c r="I47" s="39" t="s">
        <v>67</v>
      </c>
      <c r="J47" s="39" t="e" vm="1">
        <v>#VALUE!</v>
      </c>
      <c r="K47" s="42">
        <f>'1 - Dataset'!$F47-'1 - Dataset'!$E47</f>
        <v>45</v>
      </c>
      <c r="L47" s="43">
        <f>'1 - Dataset'!$K47/30</f>
        <v>1.5</v>
      </c>
      <c r="M47" s="45" t="str">
        <f>IF('1 - Dataset'!$L47&lt;1,"Less than 1",IF('1 - Dataset'!$L47&lt;2,"1",IF('1 - Dataset'!$L47&lt;3,"2","3+ months")))</f>
        <v>1</v>
      </c>
      <c r="N47" s="42" t="str">
        <f>IF('1 - Dataset'!$G47&gt;=100000,"$100k or more","Less than $100k")</f>
        <v>$100k or more</v>
      </c>
      <c r="O47" s="46"/>
      <c r="P47" s="47"/>
      <c r="Q47" s="47"/>
      <c r="R47" s="47"/>
      <c r="S47" s="47"/>
      <c r="T47" s="47"/>
    </row>
    <row r="48" spans="1:20" x14ac:dyDescent="0.6">
      <c r="A48" s="39">
        <v>183</v>
      </c>
      <c r="B48" s="39" t="s">
        <v>63</v>
      </c>
      <c r="C48" s="39" t="s">
        <v>75</v>
      </c>
      <c r="D48" s="39" t="s">
        <v>65</v>
      </c>
      <c r="E48" s="40">
        <v>43588</v>
      </c>
      <c r="F48" s="40">
        <v>43635</v>
      </c>
      <c r="G48" s="41">
        <v>89446</v>
      </c>
      <c r="H48" s="39" t="s">
        <v>88</v>
      </c>
      <c r="I48" s="39" t="s">
        <v>76</v>
      </c>
      <c r="J48" s="39" t="e" vm="8">
        <v>#VALUE!</v>
      </c>
      <c r="K48" s="42">
        <f>'1 - Dataset'!$F48-'1 - Dataset'!$E48</f>
        <v>47</v>
      </c>
      <c r="L48" s="43">
        <f>'1 - Dataset'!$K48/30</f>
        <v>1.5666666666666667</v>
      </c>
      <c r="M48" s="45" t="str">
        <f>IF('1 - Dataset'!$L48&lt;1,"Less than 1",IF('1 - Dataset'!$L48&lt;2,"1",IF('1 - Dataset'!$L48&lt;3,"2","3+ months")))</f>
        <v>1</v>
      </c>
      <c r="N48" s="42" t="str">
        <f>IF('1 - Dataset'!$G48&gt;=100000,"$100k or more","Less than $100k")</f>
        <v>Less than $100k</v>
      </c>
      <c r="O48" s="46"/>
      <c r="P48" s="47"/>
      <c r="Q48" s="47"/>
      <c r="R48" s="47"/>
      <c r="S48" s="47"/>
      <c r="T48" s="47"/>
    </row>
    <row r="49" spans="1:20" x14ac:dyDescent="0.6">
      <c r="A49" s="39">
        <v>273</v>
      </c>
      <c r="B49" s="39" t="s">
        <v>93</v>
      </c>
      <c r="C49" s="39" t="s">
        <v>75</v>
      </c>
      <c r="D49" s="39" t="s">
        <v>65</v>
      </c>
      <c r="E49" s="40">
        <v>43588</v>
      </c>
      <c r="F49" s="40">
        <v>43635</v>
      </c>
      <c r="G49" s="41">
        <v>89446</v>
      </c>
      <c r="H49" s="39" t="s">
        <v>88</v>
      </c>
      <c r="I49" s="39" t="s">
        <v>76</v>
      </c>
      <c r="J49" s="39" t="e" vm="11">
        <v>#VALUE!</v>
      </c>
      <c r="K49" s="42">
        <f>'1 - Dataset'!$F49-'1 - Dataset'!$E49</f>
        <v>47</v>
      </c>
      <c r="L49" s="43">
        <f>'1 - Dataset'!$K49/30</f>
        <v>1.5666666666666667</v>
      </c>
      <c r="M49" s="45" t="str">
        <f>IF('1 - Dataset'!$L49&lt;1,"Less than 1",IF('1 - Dataset'!$L49&lt;2,"1",IF('1 - Dataset'!$L49&lt;3,"2","3+ months")))</f>
        <v>1</v>
      </c>
      <c r="N49" s="42" t="str">
        <f>IF('1 - Dataset'!$G49&gt;=100000,"$100k or more","Less than $100k")</f>
        <v>Less than $100k</v>
      </c>
      <c r="O49" s="46"/>
      <c r="P49" s="47"/>
      <c r="Q49" s="47"/>
      <c r="R49" s="47"/>
      <c r="S49" s="47"/>
      <c r="T49" s="47"/>
    </row>
    <row r="50" spans="1:20" x14ac:dyDescent="0.6">
      <c r="A50" s="39">
        <v>124</v>
      </c>
      <c r="B50" s="39" t="s">
        <v>68</v>
      </c>
      <c r="C50" s="39" t="s">
        <v>81</v>
      </c>
      <c r="D50" s="39" t="s">
        <v>65</v>
      </c>
      <c r="E50" s="40">
        <v>43345</v>
      </c>
      <c r="F50" s="40">
        <v>43392</v>
      </c>
      <c r="G50" s="41">
        <v>115207</v>
      </c>
      <c r="H50" s="39" t="s">
        <v>69</v>
      </c>
      <c r="I50" s="39" t="s">
        <v>82</v>
      </c>
      <c r="J50" s="39" t="e" vm="6">
        <v>#VALUE!</v>
      </c>
      <c r="K50" s="42">
        <f>'1 - Dataset'!$F50-'1 - Dataset'!$E50</f>
        <v>47</v>
      </c>
      <c r="L50" s="43">
        <f>'1 - Dataset'!$K50/30</f>
        <v>1.5666666666666667</v>
      </c>
      <c r="M50" s="45" t="str">
        <f>IF('1 - Dataset'!$L50&lt;1,"Less than 1",IF('1 - Dataset'!$L50&lt;2,"1",IF('1 - Dataset'!$L50&lt;3,"2","3+ months")))</f>
        <v>1</v>
      </c>
      <c r="N50" s="42" t="str">
        <f>IF('1 - Dataset'!$G50&gt;=100000,"$100k or more","Less than $100k")</f>
        <v>$100k or more</v>
      </c>
      <c r="O50" s="46"/>
      <c r="P50" s="47"/>
      <c r="Q50" s="47"/>
      <c r="R50" s="47"/>
      <c r="S50" s="47"/>
      <c r="T50" s="47"/>
    </row>
    <row r="51" spans="1:20" x14ac:dyDescent="0.6">
      <c r="A51" s="39">
        <v>180</v>
      </c>
      <c r="B51" s="39" t="s">
        <v>68</v>
      </c>
      <c r="C51" s="39" t="s">
        <v>90</v>
      </c>
      <c r="D51" s="39" t="s">
        <v>73</v>
      </c>
      <c r="E51" s="40">
        <v>43466</v>
      </c>
      <c r="F51" s="40">
        <v>43513</v>
      </c>
      <c r="G51" s="41">
        <v>118613</v>
      </c>
      <c r="H51" s="39" t="s">
        <v>77</v>
      </c>
      <c r="I51" s="39" t="s">
        <v>74</v>
      </c>
      <c r="J51" s="39" t="e" vm="8">
        <v>#VALUE!</v>
      </c>
      <c r="K51" s="42">
        <f>'1 - Dataset'!$F51-'1 - Dataset'!$E51</f>
        <v>47</v>
      </c>
      <c r="L51" s="43">
        <f>'1 - Dataset'!$K51/30</f>
        <v>1.5666666666666667</v>
      </c>
      <c r="M51" s="45" t="str">
        <f>IF('1 - Dataset'!$L51&lt;1,"Less than 1",IF('1 - Dataset'!$L51&lt;2,"1",IF('1 - Dataset'!$L51&lt;3,"2","3+ months")))</f>
        <v>1</v>
      </c>
      <c r="N51" s="42" t="str">
        <f>IF('1 - Dataset'!$G51&gt;=100000,"$100k or more","Less than $100k")</f>
        <v>$100k or more</v>
      </c>
      <c r="O51" s="46"/>
      <c r="P51" s="47"/>
      <c r="Q51" s="47"/>
      <c r="R51" s="47"/>
      <c r="S51" s="47"/>
      <c r="T51" s="47"/>
    </row>
    <row r="52" spans="1:20" x14ac:dyDescent="0.6">
      <c r="A52" s="39">
        <v>270</v>
      </c>
      <c r="B52" s="39" t="s">
        <v>93</v>
      </c>
      <c r="C52" s="39" t="s">
        <v>90</v>
      </c>
      <c r="D52" s="39" t="s">
        <v>73</v>
      </c>
      <c r="E52" s="40">
        <v>43466</v>
      </c>
      <c r="F52" s="40">
        <v>43513</v>
      </c>
      <c r="G52" s="41">
        <v>118613</v>
      </c>
      <c r="H52" s="39" t="s">
        <v>77</v>
      </c>
      <c r="I52" s="39" t="s">
        <v>74</v>
      </c>
      <c r="J52" s="39" t="e" vm="9">
        <v>#VALUE!</v>
      </c>
      <c r="K52" s="42">
        <f>'1 - Dataset'!$F52-'1 - Dataset'!$E52</f>
        <v>47</v>
      </c>
      <c r="L52" s="43">
        <f>'1 - Dataset'!$K52/30</f>
        <v>1.5666666666666667</v>
      </c>
      <c r="M52" s="45" t="str">
        <f>IF('1 - Dataset'!$L52&lt;1,"Less than 1",IF('1 - Dataset'!$L52&lt;2,"1",IF('1 - Dataset'!$L52&lt;3,"2","3+ months")))</f>
        <v>1</v>
      </c>
      <c r="N52" s="42" t="str">
        <f>IF('1 - Dataset'!$G52&gt;=100000,"$100k or more","Less than $100k")</f>
        <v>$100k or more</v>
      </c>
      <c r="O52" s="46"/>
      <c r="P52" s="47"/>
      <c r="Q52" s="47"/>
      <c r="R52" s="47"/>
      <c r="S52" s="47"/>
      <c r="T52" s="47"/>
    </row>
    <row r="53" spans="1:20" x14ac:dyDescent="0.6">
      <c r="A53" s="39">
        <v>170</v>
      </c>
      <c r="B53" s="39" t="s">
        <v>68</v>
      </c>
      <c r="C53" s="39" t="s">
        <v>90</v>
      </c>
      <c r="D53" s="39" t="s">
        <v>65</v>
      </c>
      <c r="E53" s="40">
        <v>43141</v>
      </c>
      <c r="F53" s="40">
        <v>43188</v>
      </c>
      <c r="G53" s="41">
        <v>122590</v>
      </c>
      <c r="H53" s="39" t="s">
        <v>89</v>
      </c>
      <c r="I53" s="39" t="s">
        <v>76</v>
      </c>
      <c r="J53" s="39" t="e" vm="3">
        <v>#VALUE!</v>
      </c>
      <c r="K53" s="42">
        <f>'1 - Dataset'!$F53-'1 - Dataset'!$E53</f>
        <v>47</v>
      </c>
      <c r="L53" s="43">
        <f>'1 - Dataset'!$K53/30</f>
        <v>1.5666666666666667</v>
      </c>
      <c r="M53" s="45" t="str">
        <f>IF('1 - Dataset'!$L53&lt;1,"Less than 1",IF('1 - Dataset'!$L53&lt;2,"1",IF('1 - Dataset'!$L53&lt;3,"2","3+ months")))</f>
        <v>1</v>
      </c>
      <c r="N53" s="42" t="str">
        <f>IF('1 - Dataset'!$G53&gt;=100000,"$100k or more","Less than $100k")</f>
        <v>$100k or more</v>
      </c>
      <c r="O53" s="46"/>
      <c r="P53" s="47"/>
      <c r="Q53" s="47"/>
      <c r="R53" s="47"/>
      <c r="S53" s="47"/>
      <c r="T53" s="47"/>
    </row>
    <row r="54" spans="1:20" x14ac:dyDescent="0.6">
      <c r="A54" s="39">
        <v>260</v>
      </c>
      <c r="B54" s="39" t="s">
        <v>93</v>
      </c>
      <c r="C54" s="39" t="s">
        <v>90</v>
      </c>
      <c r="D54" s="39" t="s">
        <v>65</v>
      </c>
      <c r="E54" s="40">
        <v>43141</v>
      </c>
      <c r="F54" s="40">
        <v>43188</v>
      </c>
      <c r="G54" s="41">
        <v>122590</v>
      </c>
      <c r="H54" s="39" t="s">
        <v>89</v>
      </c>
      <c r="I54" s="39" t="s">
        <v>76</v>
      </c>
      <c r="J54" s="39" t="e" vm="3">
        <v>#VALUE!</v>
      </c>
      <c r="K54" s="42">
        <f>'1 - Dataset'!$F54-'1 - Dataset'!$E54</f>
        <v>47</v>
      </c>
      <c r="L54" s="43">
        <f>'1 - Dataset'!$K54/30</f>
        <v>1.5666666666666667</v>
      </c>
      <c r="M54" s="45" t="str">
        <f>IF('1 - Dataset'!$L54&lt;1,"Less than 1",IF('1 - Dataset'!$L54&lt;2,"1",IF('1 - Dataset'!$L54&lt;3,"2","3+ months")))</f>
        <v>1</v>
      </c>
      <c r="N54" s="42" t="str">
        <f>IF('1 - Dataset'!$G54&gt;=100000,"$100k or more","Less than $100k")</f>
        <v>$100k or more</v>
      </c>
      <c r="O54" s="46"/>
      <c r="P54" s="47"/>
      <c r="Q54" s="47"/>
      <c r="R54" s="47"/>
      <c r="S54" s="47"/>
      <c r="T54" s="47"/>
    </row>
    <row r="55" spans="1:20" x14ac:dyDescent="0.6">
      <c r="A55" s="39">
        <v>142</v>
      </c>
      <c r="B55" s="39" t="s">
        <v>63</v>
      </c>
      <c r="C55" s="39" t="s">
        <v>86</v>
      </c>
      <c r="D55" s="39" t="s">
        <v>73</v>
      </c>
      <c r="E55" s="40">
        <v>43010</v>
      </c>
      <c r="F55" s="40">
        <v>43059</v>
      </c>
      <c r="G55" s="41">
        <v>112085</v>
      </c>
      <c r="H55" s="39" t="s">
        <v>77</v>
      </c>
      <c r="I55" s="39" t="s">
        <v>78</v>
      </c>
      <c r="J55" s="39" t="e" vm="4">
        <v>#VALUE!</v>
      </c>
      <c r="K55" s="42">
        <f>'1 - Dataset'!$F55-'1 - Dataset'!$E55</f>
        <v>49</v>
      </c>
      <c r="L55" s="43">
        <f>'1 - Dataset'!$K55/30</f>
        <v>1.6333333333333333</v>
      </c>
      <c r="M55" s="45" t="str">
        <f>IF('1 - Dataset'!$L55&lt;1,"Less than 1",IF('1 - Dataset'!$L55&lt;2,"1",IF('1 - Dataset'!$L55&lt;3,"2","3+ months")))</f>
        <v>1</v>
      </c>
      <c r="N55" s="42" t="str">
        <f>IF('1 - Dataset'!$G55&gt;=100000,"$100k or more","Less than $100k")</f>
        <v>$100k or more</v>
      </c>
      <c r="O55" s="46"/>
      <c r="P55" s="47"/>
      <c r="Q55" s="47"/>
      <c r="R55" s="47"/>
      <c r="S55" s="47"/>
      <c r="T55" s="47"/>
    </row>
    <row r="56" spans="1:20" x14ac:dyDescent="0.6">
      <c r="A56" s="39">
        <v>175</v>
      </c>
      <c r="B56" s="39" t="s">
        <v>68</v>
      </c>
      <c r="C56" s="39" t="s">
        <v>90</v>
      </c>
      <c r="D56" s="39" t="s">
        <v>65</v>
      </c>
      <c r="E56" s="40">
        <v>43725</v>
      </c>
      <c r="F56" s="40">
        <v>43776</v>
      </c>
      <c r="G56" s="41">
        <v>87100</v>
      </c>
      <c r="H56" s="39" t="s">
        <v>72</v>
      </c>
      <c r="I56" s="39" t="s">
        <v>82</v>
      </c>
      <c r="J56" s="39" t="e" vm="3">
        <v>#VALUE!</v>
      </c>
      <c r="K56" s="42">
        <f>'1 - Dataset'!$F56-'1 - Dataset'!$E56</f>
        <v>51</v>
      </c>
      <c r="L56" s="43">
        <f>'1 - Dataset'!$K56/30</f>
        <v>1.7</v>
      </c>
      <c r="M56" s="45" t="str">
        <f>IF('1 - Dataset'!$L56&lt;1,"Less than 1",IF('1 - Dataset'!$L56&lt;2,"1",IF('1 - Dataset'!$L56&lt;3,"2","3+ months")))</f>
        <v>1</v>
      </c>
      <c r="N56" s="42" t="str">
        <f>IF('1 - Dataset'!$G56&gt;=100000,"$100k or more","Less than $100k")</f>
        <v>Less than $100k</v>
      </c>
      <c r="O56" s="46"/>
      <c r="P56" s="47"/>
      <c r="Q56" s="47"/>
      <c r="R56" s="47"/>
      <c r="S56" s="47"/>
      <c r="T56" s="47"/>
    </row>
    <row r="57" spans="1:20" x14ac:dyDescent="0.6">
      <c r="A57" s="39">
        <v>265</v>
      </c>
      <c r="B57" s="39" t="s">
        <v>93</v>
      </c>
      <c r="C57" s="39" t="s">
        <v>90</v>
      </c>
      <c r="D57" s="39" t="s">
        <v>65</v>
      </c>
      <c r="E57" s="40">
        <v>43725</v>
      </c>
      <c r="F57" s="40">
        <v>43776</v>
      </c>
      <c r="G57" s="41">
        <v>87100</v>
      </c>
      <c r="H57" s="39" t="s">
        <v>72</v>
      </c>
      <c r="I57" s="39" t="s">
        <v>82</v>
      </c>
      <c r="J57" s="39" t="e" vm="3">
        <v>#VALUE!</v>
      </c>
      <c r="K57" s="42">
        <f>'1 - Dataset'!$F57-'1 - Dataset'!$E57</f>
        <v>51</v>
      </c>
      <c r="L57" s="43">
        <f>'1 - Dataset'!$K57/30</f>
        <v>1.7</v>
      </c>
      <c r="M57" s="45" t="str">
        <f>IF('1 - Dataset'!$L57&lt;1,"Less than 1",IF('1 - Dataset'!$L57&lt;2,"1",IF('1 - Dataset'!$L57&lt;3,"2","3+ months")))</f>
        <v>1</v>
      </c>
      <c r="N57" s="42" t="str">
        <f>IF('1 - Dataset'!$G57&gt;=100000,"$100k or more","Less than $100k")</f>
        <v>Less than $100k</v>
      </c>
      <c r="O57" s="46"/>
      <c r="P57" s="47"/>
      <c r="Q57" s="47"/>
      <c r="R57" s="47"/>
      <c r="S57" s="47"/>
      <c r="T57" s="47"/>
    </row>
    <row r="58" spans="1:20" x14ac:dyDescent="0.6">
      <c r="A58" s="39">
        <v>297</v>
      </c>
      <c r="B58" s="39" t="s">
        <v>93</v>
      </c>
      <c r="C58" s="39" t="s">
        <v>64</v>
      </c>
      <c r="D58" s="39" t="s">
        <v>65</v>
      </c>
      <c r="E58" s="40">
        <v>44309</v>
      </c>
      <c r="F58" s="40">
        <v>44364</v>
      </c>
      <c r="G58" s="41">
        <v>99084</v>
      </c>
      <c r="H58" s="39" t="s">
        <v>88</v>
      </c>
      <c r="I58" s="39" t="s">
        <v>82</v>
      </c>
      <c r="J58" s="39" t="e" vm="10">
        <v>#VALUE!</v>
      </c>
      <c r="K58" s="42">
        <f>'1 - Dataset'!$F58-'1 - Dataset'!$E58</f>
        <v>55</v>
      </c>
      <c r="L58" s="43">
        <f>'1 - Dataset'!$K58/30</f>
        <v>1.8333333333333333</v>
      </c>
      <c r="M58" s="45" t="str">
        <f>IF('1 - Dataset'!$L58&lt;1,"Less than 1",IF('1 - Dataset'!$L58&lt;2,"1",IF('1 - Dataset'!$L58&lt;3,"2","3+ months")))</f>
        <v>1</v>
      </c>
      <c r="N58" s="42" t="str">
        <f>IF('1 - Dataset'!$G58&gt;=100000,"$100k or more","Less than $100k")</f>
        <v>Less than $100k</v>
      </c>
      <c r="O58" s="46"/>
      <c r="P58" s="47"/>
      <c r="Q58" s="47"/>
      <c r="R58" s="47"/>
      <c r="S58" s="47"/>
      <c r="T58" s="47"/>
    </row>
    <row r="59" spans="1:20" x14ac:dyDescent="0.6">
      <c r="A59" s="39">
        <v>252</v>
      </c>
      <c r="B59" s="39" t="s">
        <v>93</v>
      </c>
      <c r="C59" s="39" t="s">
        <v>64</v>
      </c>
      <c r="D59" s="39" t="s">
        <v>65</v>
      </c>
      <c r="E59" s="40">
        <v>44309</v>
      </c>
      <c r="F59" s="40">
        <v>44364</v>
      </c>
      <c r="G59" s="41">
        <v>99084</v>
      </c>
      <c r="H59" s="39" t="s">
        <v>88</v>
      </c>
      <c r="I59" s="39" t="s">
        <v>82</v>
      </c>
      <c r="J59" s="39" t="e" vm="9">
        <v>#VALUE!</v>
      </c>
      <c r="K59" s="42">
        <f>'1 - Dataset'!$F59-'1 - Dataset'!$E59</f>
        <v>55</v>
      </c>
      <c r="L59" s="43">
        <f>'1 - Dataset'!$K59/30</f>
        <v>1.8333333333333333</v>
      </c>
      <c r="M59" s="45" t="str">
        <f>IF('1 - Dataset'!$L59&lt;1,"Less than 1",IF('1 - Dataset'!$L59&lt;2,"1",IF('1 - Dataset'!$L59&lt;3,"2","3+ months")))</f>
        <v>1</v>
      </c>
      <c r="N59" s="42" t="str">
        <f>IF('1 - Dataset'!$G59&gt;=100000,"$100k or more","Less than $100k")</f>
        <v>Less than $100k</v>
      </c>
      <c r="O59" s="46"/>
      <c r="P59" s="47"/>
      <c r="Q59" s="47"/>
      <c r="R59" s="47"/>
      <c r="S59" s="47"/>
      <c r="T59" s="47"/>
    </row>
    <row r="60" spans="1:20" x14ac:dyDescent="0.6">
      <c r="A60" s="39">
        <v>188</v>
      </c>
      <c r="B60" s="39" t="s">
        <v>68</v>
      </c>
      <c r="C60" s="39" t="s">
        <v>75</v>
      </c>
      <c r="D60" s="39" t="s">
        <v>71</v>
      </c>
      <c r="E60" s="40">
        <v>43767</v>
      </c>
      <c r="F60" s="40">
        <v>43822</v>
      </c>
      <c r="G60" s="41">
        <v>133846</v>
      </c>
      <c r="H60" s="39" t="s">
        <v>89</v>
      </c>
      <c r="I60" s="39" t="s">
        <v>76</v>
      </c>
      <c r="J60" s="39" t="e" vm="13">
        <v>#VALUE!</v>
      </c>
      <c r="K60" s="42">
        <f>'1 - Dataset'!$F60-'1 - Dataset'!$E60</f>
        <v>55</v>
      </c>
      <c r="L60" s="43">
        <f>'1 - Dataset'!$K60/30</f>
        <v>1.8333333333333333</v>
      </c>
      <c r="M60" s="45" t="str">
        <f>IF('1 - Dataset'!$L60&lt;1,"Less than 1",IF('1 - Dataset'!$L60&lt;2,"1",IF('1 - Dataset'!$L60&lt;3,"2","3+ months")))</f>
        <v>1</v>
      </c>
      <c r="N60" s="42" t="str">
        <f>IF('1 - Dataset'!$G60&gt;=100000,"$100k or more","Less than $100k")</f>
        <v>$100k or more</v>
      </c>
      <c r="O60" s="46"/>
      <c r="P60" s="47"/>
      <c r="Q60" s="47"/>
      <c r="R60" s="47"/>
      <c r="S60" s="47"/>
      <c r="T60" s="47"/>
    </row>
    <row r="61" spans="1:20" x14ac:dyDescent="0.6">
      <c r="A61" s="39">
        <v>278</v>
      </c>
      <c r="B61" s="39" t="s">
        <v>93</v>
      </c>
      <c r="C61" s="39" t="s">
        <v>75</v>
      </c>
      <c r="D61" s="39" t="s">
        <v>71</v>
      </c>
      <c r="E61" s="40">
        <v>43767</v>
      </c>
      <c r="F61" s="40">
        <v>43822</v>
      </c>
      <c r="G61" s="41">
        <v>133846</v>
      </c>
      <c r="H61" s="39" t="s">
        <v>89</v>
      </c>
      <c r="I61" s="39" t="s">
        <v>76</v>
      </c>
      <c r="J61" s="39" t="e" vm="2">
        <v>#VALUE!</v>
      </c>
      <c r="K61" s="42">
        <f>'1 - Dataset'!$F61-'1 - Dataset'!$E61</f>
        <v>55</v>
      </c>
      <c r="L61" s="43">
        <f>'1 - Dataset'!$K61/30</f>
        <v>1.8333333333333333</v>
      </c>
      <c r="M61" s="45" t="str">
        <f>IF('1 - Dataset'!$L61&lt;1,"Less than 1",IF('1 - Dataset'!$L61&lt;2,"1",IF('1 - Dataset'!$L61&lt;3,"2","3+ months")))</f>
        <v>1</v>
      </c>
      <c r="N61" s="42" t="str">
        <f>IF('1 - Dataset'!$G61&gt;=100000,"$100k or more","Less than $100k")</f>
        <v>$100k or more</v>
      </c>
      <c r="O61" s="46"/>
      <c r="P61" s="47"/>
      <c r="Q61" s="47"/>
      <c r="R61" s="47"/>
      <c r="S61" s="47"/>
      <c r="T61" s="47"/>
    </row>
    <row r="62" spans="1:20" x14ac:dyDescent="0.6">
      <c r="A62" s="39">
        <v>172</v>
      </c>
      <c r="B62" s="39" t="s">
        <v>68</v>
      </c>
      <c r="C62" s="39" t="s">
        <v>90</v>
      </c>
      <c r="D62" s="39" t="s">
        <v>65</v>
      </c>
      <c r="E62" s="40">
        <v>43295</v>
      </c>
      <c r="F62" s="40">
        <v>43351</v>
      </c>
      <c r="G62" s="41">
        <v>95118</v>
      </c>
      <c r="H62" s="39" t="s">
        <v>69</v>
      </c>
      <c r="I62" s="39" t="s">
        <v>19</v>
      </c>
      <c r="J62" s="39" t="e" vm="3">
        <v>#VALUE!</v>
      </c>
      <c r="K62" s="42">
        <f>'1 - Dataset'!$F62-'1 - Dataset'!$E62</f>
        <v>56</v>
      </c>
      <c r="L62" s="43">
        <f>'1 - Dataset'!$K62/30</f>
        <v>1.8666666666666667</v>
      </c>
      <c r="M62" s="45" t="str">
        <f>IF('1 - Dataset'!$L62&lt;1,"Less than 1",IF('1 - Dataset'!$L62&lt;2,"1",IF('1 - Dataset'!$L62&lt;3,"2","3+ months")))</f>
        <v>1</v>
      </c>
      <c r="N62" s="42" t="str">
        <f>IF('1 - Dataset'!$G62&gt;=100000,"$100k or more","Less than $100k")</f>
        <v>Less than $100k</v>
      </c>
      <c r="O62" s="46"/>
      <c r="P62" s="47"/>
      <c r="Q62" s="47"/>
      <c r="R62" s="47"/>
      <c r="S62" s="47"/>
      <c r="T62" s="47"/>
    </row>
    <row r="63" spans="1:20" x14ac:dyDescent="0.6">
      <c r="A63" s="39">
        <v>262</v>
      </c>
      <c r="B63" s="39" t="s">
        <v>93</v>
      </c>
      <c r="C63" s="39" t="s">
        <v>90</v>
      </c>
      <c r="D63" s="39" t="s">
        <v>65</v>
      </c>
      <c r="E63" s="40">
        <v>43295</v>
      </c>
      <c r="F63" s="40">
        <v>43351</v>
      </c>
      <c r="G63" s="41">
        <v>95118</v>
      </c>
      <c r="H63" s="39" t="s">
        <v>69</v>
      </c>
      <c r="I63" s="39" t="s">
        <v>19</v>
      </c>
      <c r="J63" s="39" t="e" vm="3">
        <v>#VALUE!</v>
      </c>
      <c r="K63" s="42">
        <f>'1 - Dataset'!$F63-'1 - Dataset'!$E63</f>
        <v>56</v>
      </c>
      <c r="L63" s="43">
        <f>'1 - Dataset'!$K63/30</f>
        <v>1.8666666666666667</v>
      </c>
      <c r="M63" s="45" t="str">
        <f>IF('1 - Dataset'!$L63&lt;1,"Less than 1",IF('1 - Dataset'!$L63&lt;2,"1",IF('1 - Dataset'!$L63&lt;3,"2","3+ months")))</f>
        <v>1</v>
      </c>
      <c r="N63" s="42" t="str">
        <f>IF('1 - Dataset'!$G63&gt;=100000,"$100k or more","Less than $100k")</f>
        <v>Less than $100k</v>
      </c>
      <c r="O63" s="46"/>
      <c r="P63" s="47"/>
      <c r="Q63" s="47"/>
      <c r="R63" s="47"/>
      <c r="S63" s="47"/>
      <c r="T63" s="47"/>
    </row>
    <row r="64" spans="1:20" x14ac:dyDescent="0.6">
      <c r="A64" s="39">
        <v>109</v>
      </c>
      <c r="B64" s="39" t="s">
        <v>68</v>
      </c>
      <c r="C64" s="39" t="s">
        <v>64</v>
      </c>
      <c r="D64" s="39" t="s">
        <v>65</v>
      </c>
      <c r="E64" s="40">
        <v>43292</v>
      </c>
      <c r="F64" s="40">
        <v>43349</v>
      </c>
      <c r="G64" s="41">
        <v>61196</v>
      </c>
      <c r="H64" s="39" t="s">
        <v>72</v>
      </c>
      <c r="I64" s="39" t="s">
        <v>74</v>
      </c>
      <c r="J64" s="39" t="e" vm="1">
        <v>#VALUE!</v>
      </c>
      <c r="K64" s="42">
        <f>'1 - Dataset'!$F64-'1 - Dataset'!$E64</f>
        <v>57</v>
      </c>
      <c r="L64" s="43">
        <f>'1 - Dataset'!$K64/30</f>
        <v>1.9</v>
      </c>
      <c r="M64" s="45" t="str">
        <f>IF('1 - Dataset'!$L64&lt;1,"Less than 1",IF('1 - Dataset'!$L64&lt;2,"1",IF('1 - Dataset'!$L64&lt;3,"2","3+ months")))</f>
        <v>1</v>
      </c>
      <c r="N64" s="42" t="str">
        <f>IF('1 - Dataset'!$G64&gt;=100000,"$100k or more","Less than $100k")</f>
        <v>Less than $100k</v>
      </c>
      <c r="O64" s="46"/>
      <c r="P64" s="47"/>
      <c r="Q64" s="47"/>
      <c r="R64" s="47"/>
      <c r="S64" s="47"/>
      <c r="T64" s="47"/>
    </row>
    <row r="65" spans="1:20" x14ac:dyDescent="0.6">
      <c r="A65" s="39">
        <v>114</v>
      </c>
      <c r="B65" s="39" t="s">
        <v>63</v>
      </c>
      <c r="C65" s="39" t="s">
        <v>75</v>
      </c>
      <c r="D65" s="39" t="s">
        <v>65</v>
      </c>
      <c r="E65" s="40">
        <v>43214</v>
      </c>
      <c r="F65" s="40">
        <v>43272</v>
      </c>
      <c r="G65" s="41">
        <v>69646</v>
      </c>
      <c r="H65" s="39" t="s">
        <v>70</v>
      </c>
      <c r="I65" s="39" t="s">
        <v>76</v>
      </c>
      <c r="J65" s="39" t="e" vm="6">
        <v>#VALUE!</v>
      </c>
      <c r="K65" s="42">
        <f>'1 - Dataset'!$F65-'1 - Dataset'!$E65</f>
        <v>58</v>
      </c>
      <c r="L65" s="43">
        <f>'1 - Dataset'!$K65/30</f>
        <v>1.9333333333333333</v>
      </c>
      <c r="M65" s="45" t="str">
        <f>IF('1 - Dataset'!$L65&lt;1,"Less than 1",IF('1 - Dataset'!$L65&lt;2,"1",IF('1 - Dataset'!$L65&lt;3,"2","3+ months")))</f>
        <v>1</v>
      </c>
      <c r="N65" s="42" t="str">
        <f>IF('1 - Dataset'!$G65&gt;=100000,"$100k or more","Less than $100k")</f>
        <v>Less than $100k</v>
      </c>
      <c r="O65" s="46"/>
      <c r="P65" s="47"/>
      <c r="Q65" s="47"/>
      <c r="R65" s="47"/>
      <c r="S65" s="47"/>
      <c r="T65" s="47"/>
    </row>
    <row r="66" spans="1:20" x14ac:dyDescent="0.6">
      <c r="A66" s="39">
        <v>129</v>
      </c>
      <c r="B66" s="39" t="s">
        <v>68</v>
      </c>
      <c r="C66" s="39" t="s">
        <v>81</v>
      </c>
      <c r="D66" s="39" t="s">
        <v>65</v>
      </c>
      <c r="E66" s="40">
        <v>43525</v>
      </c>
      <c r="F66" s="40">
        <v>43583</v>
      </c>
      <c r="G66" s="41">
        <v>72966</v>
      </c>
      <c r="H66" s="39" t="s">
        <v>70</v>
      </c>
      <c r="I66" s="39" t="s">
        <v>82</v>
      </c>
      <c r="J66" s="39" t="e" vm="6">
        <v>#VALUE!</v>
      </c>
      <c r="K66" s="42">
        <f>'1 - Dataset'!$F66-'1 - Dataset'!$E66</f>
        <v>58</v>
      </c>
      <c r="L66" s="43">
        <f>'1 - Dataset'!$K66/30</f>
        <v>1.9333333333333333</v>
      </c>
      <c r="M66" s="45" t="str">
        <f>IF('1 - Dataset'!$L66&lt;1,"Less than 1",IF('1 - Dataset'!$L66&lt;2,"1",IF('1 - Dataset'!$L66&lt;3,"2","3+ months")))</f>
        <v>1</v>
      </c>
      <c r="N66" s="42" t="str">
        <f>IF('1 - Dataset'!$G66&gt;=100000,"$100k or more","Less than $100k")</f>
        <v>Less than $100k</v>
      </c>
      <c r="O66" s="46"/>
      <c r="P66" s="47"/>
      <c r="Q66" s="47"/>
      <c r="R66" s="47"/>
      <c r="S66" s="47"/>
      <c r="T66" s="47"/>
    </row>
    <row r="67" spans="1:20" x14ac:dyDescent="0.6">
      <c r="A67" s="39">
        <v>108</v>
      </c>
      <c r="B67" s="39" t="s">
        <v>68</v>
      </c>
      <c r="C67" s="39" t="s">
        <v>64</v>
      </c>
      <c r="D67" s="39" t="s">
        <v>73</v>
      </c>
      <c r="E67" s="40">
        <v>43446</v>
      </c>
      <c r="F67" s="40">
        <v>43504</v>
      </c>
      <c r="G67" s="41">
        <v>92359</v>
      </c>
      <c r="H67" s="39" t="s">
        <v>72</v>
      </c>
      <c r="I67" s="39" t="s">
        <v>74</v>
      </c>
      <c r="J67" s="39" t="e" vm="1">
        <v>#VALUE!</v>
      </c>
      <c r="K67" s="42">
        <f>'1 - Dataset'!$F67-'1 - Dataset'!$E67</f>
        <v>58</v>
      </c>
      <c r="L67" s="43">
        <f>'1 - Dataset'!$K67/30</f>
        <v>1.9333333333333333</v>
      </c>
      <c r="M67" s="45" t="str">
        <f>IF('1 - Dataset'!$L67&lt;1,"Less than 1",IF('1 - Dataset'!$L67&lt;2,"1",IF('1 - Dataset'!$L67&lt;3,"2","3+ months")))</f>
        <v>1</v>
      </c>
      <c r="N67" s="42" t="str">
        <f>IF('1 - Dataset'!$G67&gt;=100000,"$100k or more","Less than $100k")</f>
        <v>Less than $100k</v>
      </c>
      <c r="O67" s="46"/>
      <c r="P67" s="47"/>
      <c r="Q67" s="47"/>
      <c r="R67" s="47"/>
      <c r="S67" s="47"/>
      <c r="T67" s="47"/>
    </row>
    <row r="68" spans="1:20" x14ac:dyDescent="0.6">
      <c r="A68" s="39">
        <v>158</v>
      </c>
      <c r="B68" s="39" t="s">
        <v>63</v>
      </c>
      <c r="C68" s="39" t="s">
        <v>64</v>
      </c>
      <c r="D68" s="39" t="s">
        <v>65</v>
      </c>
      <c r="E68" s="40">
        <v>43151</v>
      </c>
      <c r="F68" s="40">
        <v>43210</v>
      </c>
      <c r="G68" s="41">
        <v>114125</v>
      </c>
      <c r="H68" s="39" t="s">
        <v>89</v>
      </c>
      <c r="I68" s="39" t="s">
        <v>76</v>
      </c>
      <c r="J68" s="39" t="e" vm="12">
        <v>#VALUE!</v>
      </c>
      <c r="K68" s="42">
        <f>'1 - Dataset'!$F68-'1 - Dataset'!$E68</f>
        <v>59</v>
      </c>
      <c r="L68" s="43">
        <f>'1 - Dataset'!$K68/30</f>
        <v>1.9666666666666666</v>
      </c>
      <c r="M68" s="45" t="str">
        <f>IF('1 - Dataset'!$L68&lt;1,"Less than 1",IF('1 - Dataset'!$L68&lt;2,"1",IF('1 - Dataset'!$L68&lt;3,"2","3+ months")))</f>
        <v>1</v>
      </c>
      <c r="N68" s="42" t="str">
        <f>IF('1 - Dataset'!$G68&gt;=100000,"$100k or more","Less than $100k")</f>
        <v>$100k or more</v>
      </c>
      <c r="O68" s="46"/>
      <c r="P68" s="47"/>
      <c r="Q68" s="47"/>
      <c r="R68" s="47"/>
      <c r="S68" s="47"/>
      <c r="T68" s="47"/>
    </row>
    <row r="69" spans="1:20" x14ac:dyDescent="0.6">
      <c r="A69" s="39">
        <v>144</v>
      </c>
      <c r="B69" s="39" t="s">
        <v>63</v>
      </c>
      <c r="C69" s="39" t="s">
        <v>86</v>
      </c>
      <c r="D69" s="39" t="s">
        <v>65</v>
      </c>
      <c r="E69" s="40">
        <v>43198</v>
      </c>
      <c r="F69" s="40">
        <v>43257</v>
      </c>
      <c r="G69" s="41">
        <v>140055</v>
      </c>
      <c r="H69" s="39" t="s">
        <v>69</v>
      </c>
      <c r="I69" s="39" t="s">
        <v>78</v>
      </c>
      <c r="J69" s="39" t="e" vm="4">
        <v>#VALUE!</v>
      </c>
      <c r="K69" s="42">
        <f>'1 - Dataset'!$F69-'1 - Dataset'!$E69</f>
        <v>59</v>
      </c>
      <c r="L69" s="43">
        <f>'1 - Dataset'!$K69/30</f>
        <v>1.9666666666666666</v>
      </c>
      <c r="M69" s="45" t="str">
        <f>IF('1 - Dataset'!$L69&lt;1,"Less than 1",IF('1 - Dataset'!$L69&lt;2,"1",IF('1 - Dataset'!$L69&lt;3,"2","3+ months")))</f>
        <v>1</v>
      </c>
      <c r="N69" s="42" t="str">
        <f>IF('1 - Dataset'!$G69&gt;=100000,"$100k or more","Less than $100k")</f>
        <v>$100k or more</v>
      </c>
      <c r="O69" s="46"/>
      <c r="P69" s="47"/>
      <c r="Q69" s="47"/>
      <c r="R69" s="47"/>
      <c r="S69" s="47"/>
      <c r="T69" s="47"/>
    </row>
    <row r="70" spans="1:20" x14ac:dyDescent="0.6">
      <c r="A70" s="39">
        <v>103</v>
      </c>
      <c r="B70" s="39" t="s">
        <v>68</v>
      </c>
      <c r="C70" s="39" t="s">
        <v>64</v>
      </c>
      <c r="D70" s="48"/>
      <c r="E70" s="40">
        <v>43611</v>
      </c>
      <c r="F70" s="40">
        <v>43672</v>
      </c>
      <c r="G70" s="41">
        <v>99999</v>
      </c>
      <c r="H70" s="39" t="s">
        <v>66</v>
      </c>
      <c r="I70" s="39" t="s">
        <v>67</v>
      </c>
      <c r="J70" s="39" t="e" vm="1">
        <v>#VALUE!</v>
      </c>
      <c r="K70" s="42">
        <f>'1 - Dataset'!$F70-'1 - Dataset'!$E70</f>
        <v>61</v>
      </c>
      <c r="L70" s="43">
        <f>'1 - Dataset'!$K70/30</f>
        <v>2.0333333333333332</v>
      </c>
      <c r="M70" s="45" t="str">
        <f>IF('1 - Dataset'!$L70&lt;1,"Less than 1",IF('1 - Dataset'!$L70&lt;2,"1",IF('1 - Dataset'!$L70&lt;3,"2","3+ months")))</f>
        <v>2</v>
      </c>
      <c r="N70" s="42" t="str">
        <f>IF('1 - Dataset'!$G70&gt;=100000,"$100k or more","Less than $100k")</f>
        <v>Less than $100k</v>
      </c>
      <c r="O70" s="46"/>
      <c r="P70" s="47"/>
      <c r="Q70" s="47"/>
      <c r="R70" s="47"/>
      <c r="S70" s="47"/>
      <c r="T70" s="47"/>
    </row>
    <row r="71" spans="1:20" x14ac:dyDescent="0.6">
      <c r="A71" s="39">
        <v>113</v>
      </c>
      <c r="B71" s="39" t="s">
        <v>63</v>
      </c>
      <c r="C71" s="39" t="s">
        <v>75</v>
      </c>
      <c r="D71" s="39" t="s">
        <v>73</v>
      </c>
      <c r="E71" s="40">
        <v>43324</v>
      </c>
      <c r="F71" s="40">
        <v>43386</v>
      </c>
      <c r="G71" s="41">
        <v>122084</v>
      </c>
      <c r="H71" s="39" t="s">
        <v>77</v>
      </c>
      <c r="I71" s="39" t="s">
        <v>76</v>
      </c>
      <c r="J71" s="39" t="e" vm="1">
        <v>#VALUE!</v>
      </c>
      <c r="K71" s="42">
        <f>'1 - Dataset'!$F71-'1 - Dataset'!$E71</f>
        <v>62</v>
      </c>
      <c r="L71" s="43">
        <f>'1 - Dataset'!$K71/30</f>
        <v>2.0666666666666669</v>
      </c>
      <c r="M71" s="45" t="str">
        <f>IF('1 - Dataset'!$L71&lt;1,"Less than 1",IF('1 - Dataset'!$L71&lt;2,"1",IF('1 - Dataset'!$L71&lt;3,"2","3+ months")))</f>
        <v>2</v>
      </c>
      <c r="N71" s="42" t="str">
        <f>IF('1 - Dataset'!$G71&gt;=100000,"$100k or more","Less than $100k")</f>
        <v>$100k or more</v>
      </c>
      <c r="O71" s="46"/>
      <c r="P71" s="47"/>
      <c r="Q71" s="47"/>
      <c r="R71" s="47"/>
      <c r="S71" s="47"/>
      <c r="T71" s="47"/>
    </row>
    <row r="72" spans="1:20" x14ac:dyDescent="0.6">
      <c r="A72" s="39">
        <v>155</v>
      </c>
      <c r="B72" s="39" t="s">
        <v>68</v>
      </c>
      <c r="C72" s="39" t="s">
        <v>64</v>
      </c>
      <c r="D72" s="39" t="s">
        <v>73</v>
      </c>
      <c r="E72" s="40">
        <v>43154</v>
      </c>
      <c r="F72" s="40">
        <v>43216</v>
      </c>
      <c r="G72" s="41">
        <v>133952</v>
      </c>
      <c r="H72" s="39" t="s">
        <v>77</v>
      </c>
      <c r="I72" s="39" t="s">
        <v>67</v>
      </c>
      <c r="J72" s="39" t="e" vm="14">
        <v>#VALUE!</v>
      </c>
      <c r="K72" s="42">
        <f>'1 - Dataset'!$F72-'1 - Dataset'!$E72</f>
        <v>62</v>
      </c>
      <c r="L72" s="43">
        <f>'1 - Dataset'!$K72/30</f>
        <v>2.0666666666666669</v>
      </c>
      <c r="M72" s="45" t="str">
        <f>IF('1 - Dataset'!$L72&lt;1,"Less than 1",IF('1 - Dataset'!$L72&lt;2,"1",IF('1 - Dataset'!$L72&lt;3,"2","3+ months")))</f>
        <v>2</v>
      </c>
      <c r="N72" s="42" t="str">
        <f>IF('1 - Dataset'!$G72&gt;=100000,"$100k or more","Less than $100k")</f>
        <v>$100k or more</v>
      </c>
      <c r="O72" s="46"/>
      <c r="P72" s="47"/>
      <c r="Q72" s="47"/>
      <c r="R72" s="47"/>
      <c r="S72" s="47"/>
      <c r="T72" s="47"/>
    </row>
    <row r="73" spans="1:20" x14ac:dyDescent="0.6">
      <c r="A73" s="39">
        <v>184</v>
      </c>
      <c r="B73" s="39" t="s">
        <v>63</v>
      </c>
      <c r="C73" s="39" t="s">
        <v>75</v>
      </c>
      <c r="D73" s="39" t="s">
        <v>73</v>
      </c>
      <c r="E73" s="40">
        <v>43934</v>
      </c>
      <c r="F73" s="40">
        <v>43996</v>
      </c>
      <c r="G73" s="41">
        <v>201000</v>
      </c>
      <c r="H73" s="39" t="s">
        <v>80</v>
      </c>
      <c r="I73" s="39" t="s">
        <v>76</v>
      </c>
      <c r="J73" s="48"/>
      <c r="K73" s="42">
        <f>'1 - Dataset'!$F73-'1 - Dataset'!$E73</f>
        <v>62</v>
      </c>
      <c r="L73" s="43">
        <f>'1 - Dataset'!$K73/30</f>
        <v>2.0666666666666669</v>
      </c>
      <c r="M73" s="45" t="str">
        <f>IF('1 - Dataset'!$L73&lt;1,"Less than 1",IF('1 - Dataset'!$L73&lt;2,"1",IF('1 - Dataset'!$L73&lt;3,"2","3+ months")))</f>
        <v>2</v>
      </c>
      <c r="N73" s="42" t="str">
        <f>IF('1 - Dataset'!$G73&gt;=100000,"$100k or more","Less than $100k")</f>
        <v>$100k or more</v>
      </c>
      <c r="O73" s="46"/>
      <c r="P73" s="47"/>
      <c r="Q73" s="47"/>
      <c r="R73" s="47"/>
      <c r="S73" s="47"/>
      <c r="T73" s="47"/>
    </row>
    <row r="74" spans="1:20" x14ac:dyDescent="0.6">
      <c r="A74" s="39">
        <v>274</v>
      </c>
      <c r="B74" s="39" t="s">
        <v>93</v>
      </c>
      <c r="C74" s="39" t="s">
        <v>75</v>
      </c>
      <c r="D74" s="39" t="s">
        <v>73</v>
      </c>
      <c r="E74" s="40">
        <v>43934</v>
      </c>
      <c r="F74" s="40">
        <v>43996</v>
      </c>
      <c r="G74" s="41">
        <v>201000</v>
      </c>
      <c r="H74" s="39" t="s">
        <v>80</v>
      </c>
      <c r="I74" s="39" t="s">
        <v>76</v>
      </c>
      <c r="J74" s="48"/>
      <c r="K74" s="42">
        <f>'1 - Dataset'!$F74-'1 - Dataset'!$E74</f>
        <v>62</v>
      </c>
      <c r="L74" s="43">
        <f>'1 - Dataset'!$K74/30</f>
        <v>2.0666666666666669</v>
      </c>
      <c r="M74" s="45" t="str">
        <f>IF('1 - Dataset'!$L74&lt;1,"Less than 1",IF('1 - Dataset'!$L74&lt;2,"1",IF('1 - Dataset'!$L74&lt;3,"2","3+ months")))</f>
        <v>2</v>
      </c>
      <c r="N74" s="42" t="str">
        <f>IF('1 - Dataset'!$G74&gt;=100000,"$100k or more","Less than $100k")</f>
        <v>$100k or more</v>
      </c>
      <c r="O74" s="46"/>
      <c r="P74" s="47"/>
      <c r="Q74" s="47"/>
      <c r="R74" s="47"/>
      <c r="S74" s="47"/>
      <c r="T74" s="47"/>
    </row>
    <row r="75" spans="1:20" x14ac:dyDescent="0.6">
      <c r="A75" s="39">
        <v>160</v>
      </c>
      <c r="B75" s="39" t="s">
        <v>68</v>
      </c>
      <c r="C75" s="39" t="s">
        <v>90</v>
      </c>
      <c r="D75" s="39" t="s">
        <v>65</v>
      </c>
      <c r="E75" s="40">
        <v>43064</v>
      </c>
      <c r="F75" s="40">
        <v>43127</v>
      </c>
      <c r="G75" s="41">
        <v>82299</v>
      </c>
      <c r="H75" s="39" t="s">
        <v>72</v>
      </c>
      <c r="I75" s="39" t="s">
        <v>78</v>
      </c>
      <c r="J75" s="39" t="e" vm="12">
        <v>#VALUE!</v>
      </c>
      <c r="K75" s="42">
        <f>'1 - Dataset'!$F75-'1 - Dataset'!$E75</f>
        <v>63</v>
      </c>
      <c r="L75" s="43">
        <f>'1 - Dataset'!$K75/30</f>
        <v>2.1</v>
      </c>
      <c r="M75" s="45" t="str">
        <f>IF('1 - Dataset'!$L75&lt;1,"Less than 1",IF('1 - Dataset'!$L75&lt;2,"1",IF('1 - Dataset'!$L75&lt;3,"2","3+ months")))</f>
        <v>2</v>
      </c>
      <c r="N75" s="42" t="str">
        <f>IF('1 - Dataset'!$G75&gt;=100000,"$100k or more","Less than $100k")</f>
        <v>Less than $100k</v>
      </c>
      <c r="O75" s="46"/>
      <c r="P75" s="47"/>
      <c r="Q75" s="47"/>
      <c r="R75" s="47"/>
      <c r="S75" s="47"/>
      <c r="T75" s="47"/>
    </row>
    <row r="76" spans="1:20" x14ac:dyDescent="0.6">
      <c r="A76" s="39">
        <v>125</v>
      </c>
      <c r="B76" s="39" t="s">
        <v>68</v>
      </c>
      <c r="C76" s="39" t="s">
        <v>81</v>
      </c>
      <c r="D76" s="39" t="s">
        <v>65</v>
      </c>
      <c r="E76" s="40">
        <v>43245</v>
      </c>
      <c r="F76" s="40">
        <v>43310</v>
      </c>
      <c r="G76" s="41">
        <v>82942</v>
      </c>
      <c r="H76" s="39" t="s">
        <v>70</v>
      </c>
      <c r="I76" s="39" t="s">
        <v>82</v>
      </c>
      <c r="J76" s="39" t="e" vm="6">
        <v>#VALUE!</v>
      </c>
      <c r="K76" s="42">
        <f>'1 - Dataset'!$F76-'1 - Dataset'!$E76</f>
        <v>65</v>
      </c>
      <c r="L76" s="43">
        <f>'1 - Dataset'!$K76/30</f>
        <v>2.1666666666666665</v>
      </c>
      <c r="M76" s="45" t="str">
        <f>IF('1 - Dataset'!$L76&lt;1,"Less than 1",IF('1 - Dataset'!$L76&lt;2,"1",IF('1 - Dataset'!$L76&lt;3,"2","3+ months")))</f>
        <v>2</v>
      </c>
      <c r="N76" s="42" t="str">
        <f>IF('1 - Dataset'!$G76&gt;=100000,"$100k or more","Less than $100k")</f>
        <v>Less than $100k</v>
      </c>
      <c r="O76" s="46"/>
      <c r="P76" s="47"/>
      <c r="Q76" s="47"/>
      <c r="R76" s="47"/>
      <c r="S76" s="47"/>
      <c r="T76" s="47"/>
    </row>
    <row r="77" spans="1:20" x14ac:dyDescent="0.6">
      <c r="A77" s="39">
        <v>115</v>
      </c>
      <c r="B77" s="39" t="s">
        <v>63</v>
      </c>
      <c r="C77" s="39" t="s">
        <v>75</v>
      </c>
      <c r="D77" s="39" t="s">
        <v>65</v>
      </c>
      <c r="E77" s="40">
        <v>43192</v>
      </c>
      <c r="F77" s="40">
        <v>43257</v>
      </c>
      <c r="G77" s="41">
        <v>144538</v>
      </c>
      <c r="H77" s="39" t="s">
        <v>72</v>
      </c>
      <c r="I77" s="39" t="s">
        <v>76</v>
      </c>
      <c r="J77" s="39" t="e" vm="6">
        <v>#VALUE!</v>
      </c>
      <c r="K77" s="42">
        <f>'1 - Dataset'!$F77-'1 - Dataset'!$E77</f>
        <v>65</v>
      </c>
      <c r="L77" s="43">
        <f>'1 - Dataset'!$K77/30</f>
        <v>2.1666666666666665</v>
      </c>
      <c r="M77" s="45" t="str">
        <f>IF('1 - Dataset'!$L77&lt;1,"Less than 1",IF('1 - Dataset'!$L77&lt;2,"1",IF('1 - Dataset'!$L77&lt;3,"2","3+ months")))</f>
        <v>2</v>
      </c>
      <c r="N77" s="42" t="str">
        <f>IF('1 - Dataset'!$G77&gt;=100000,"$100k or more","Less than $100k")</f>
        <v>$100k or more</v>
      </c>
      <c r="O77" s="46"/>
      <c r="P77" s="47"/>
      <c r="Q77" s="47"/>
      <c r="R77" s="47"/>
      <c r="S77" s="47"/>
      <c r="T77" s="47"/>
    </row>
    <row r="78" spans="1:20" x14ac:dyDescent="0.6">
      <c r="A78" s="39">
        <v>199</v>
      </c>
      <c r="B78" s="39" t="s">
        <v>68</v>
      </c>
      <c r="C78" s="39" t="s">
        <v>64</v>
      </c>
      <c r="D78" s="39" t="s">
        <v>65</v>
      </c>
      <c r="E78" s="40">
        <v>44453</v>
      </c>
      <c r="F78" s="40">
        <v>44519</v>
      </c>
      <c r="G78" s="41">
        <v>70070</v>
      </c>
      <c r="H78" s="39" t="s">
        <v>89</v>
      </c>
      <c r="I78" s="39" t="s">
        <v>76</v>
      </c>
      <c r="J78" s="39" t="e" vm="5">
        <v>#VALUE!</v>
      </c>
      <c r="K78" s="42">
        <f>'1 - Dataset'!$F78-'1 - Dataset'!$E78</f>
        <v>66</v>
      </c>
      <c r="L78" s="43">
        <f>'1 - Dataset'!$K78/30</f>
        <v>2.2000000000000002</v>
      </c>
      <c r="M78" s="45" t="str">
        <f>IF('1 - Dataset'!$L78&lt;1,"Less than 1",IF('1 - Dataset'!$L78&lt;2,"1",IF('1 - Dataset'!$L78&lt;3,"2","3+ months")))</f>
        <v>2</v>
      </c>
      <c r="N78" s="42" t="str">
        <f>IF('1 - Dataset'!$G78&gt;=100000,"$100k or more","Less than $100k")</f>
        <v>Less than $100k</v>
      </c>
      <c r="O78" s="46"/>
      <c r="P78" s="47"/>
      <c r="Q78" s="47"/>
      <c r="R78" s="47"/>
      <c r="S78" s="47"/>
      <c r="T78" s="47"/>
    </row>
    <row r="79" spans="1:20" x14ac:dyDescent="0.6">
      <c r="A79" s="39">
        <v>290</v>
      </c>
      <c r="B79" s="39" t="s">
        <v>93</v>
      </c>
      <c r="C79" s="39" t="s">
        <v>64</v>
      </c>
      <c r="D79" s="39" t="s">
        <v>65</v>
      </c>
      <c r="E79" s="40">
        <v>44453</v>
      </c>
      <c r="F79" s="40">
        <v>44519</v>
      </c>
      <c r="G79" s="41">
        <v>70070</v>
      </c>
      <c r="H79" s="39" t="s">
        <v>89</v>
      </c>
      <c r="I79" s="39" t="s">
        <v>76</v>
      </c>
      <c r="J79" s="39" t="e" vm="7">
        <v>#VALUE!</v>
      </c>
      <c r="K79" s="42">
        <f>'1 - Dataset'!$F79-'1 - Dataset'!$E79</f>
        <v>66</v>
      </c>
      <c r="L79" s="43">
        <f>'1 - Dataset'!$K79/30</f>
        <v>2.2000000000000002</v>
      </c>
      <c r="M79" s="45" t="str">
        <f>IF('1 - Dataset'!$L79&lt;1,"Less than 1",IF('1 - Dataset'!$L79&lt;2,"1",IF('1 - Dataset'!$L79&lt;3,"2","3+ months")))</f>
        <v>2</v>
      </c>
      <c r="N79" s="42" t="str">
        <f>IF('1 - Dataset'!$G79&gt;=100000,"$100k or more","Less than $100k")</f>
        <v>Less than $100k</v>
      </c>
      <c r="O79" s="46"/>
      <c r="P79" s="47"/>
      <c r="Q79" s="47"/>
      <c r="R79" s="47"/>
      <c r="S79" s="47"/>
      <c r="T79" s="47"/>
    </row>
    <row r="80" spans="1:20" x14ac:dyDescent="0.6">
      <c r="A80" s="39">
        <v>156</v>
      </c>
      <c r="B80" s="39" t="s">
        <v>63</v>
      </c>
      <c r="C80" s="39" t="s">
        <v>64</v>
      </c>
      <c r="D80" s="39" t="s">
        <v>65</v>
      </c>
      <c r="E80" s="40">
        <v>43810</v>
      </c>
      <c r="F80" s="40">
        <v>43876</v>
      </c>
      <c r="G80" s="41">
        <v>122257</v>
      </c>
      <c r="H80" s="39" t="s">
        <v>88</v>
      </c>
      <c r="I80" s="39" t="s">
        <v>67</v>
      </c>
      <c r="J80" s="39" t="e" vm="14">
        <v>#VALUE!</v>
      </c>
      <c r="K80" s="42">
        <f>'1 - Dataset'!$F80-'1 - Dataset'!$E80</f>
        <v>66</v>
      </c>
      <c r="L80" s="43">
        <f>'1 - Dataset'!$K80/30</f>
        <v>2.2000000000000002</v>
      </c>
      <c r="M80" s="45" t="str">
        <f>IF('1 - Dataset'!$L80&lt;1,"Less than 1",IF('1 - Dataset'!$L80&lt;2,"1",IF('1 - Dataset'!$L80&lt;3,"2","3+ months")))</f>
        <v>2</v>
      </c>
      <c r="N80" s="42" t="str">
        <f>IF('1 - Dataset'!$G80&gt;=100000,"$100k or more","Less than $100k")</f>
        <v>$100k or more</v>
      </c>
      <c r="O80" s="46"/>
      <c r="P80" s="47"/>
      <c r="Q80" s="47"/>
      <c r="R80" s="47"/>
      <c r="S80" s="47"/>
      <c r="T80" s="47"/>
    </row>
    <row r="81" spans="1:20" x14ac:dyDescent="0.6">
      <c r="A81" s="39">
        <v>189</v>
      </c>
      <c r="B81" s="39" t="s">
        <v>63</v>
      </c>
      <c r="C81" s="39" t="s">
        <v>64</v>
      </c>
      <c r="D81" s="39" t="s">
        <v>73</v>
      </c>
      <c r="E81" s="40">
        <v>43618</v>
      </c>
      <c r="F81" s="40">
        <v>43685</v>
      </c>
      <c r="G81" s="41">
        <v>71251</v>
      </c>
      <c r="H81" s="39" t="s">
        <v>77</v>
      </c>
      <c r="I81" s="39" t="s">
        <v>78</v>
      </c>
      <c r="J81" s="48"/>
      <c r="K81" s="42">
        <f>'1 - Dataset'!$F81-'1 - Dataset'!$E81</f>
        <v>67</v>
      </c>
      <c r="L81" s="43">
        <f>'1 - Dataset'!$K81/30</f>
        <v>2.2333333333333334</v>
      </c>
      <c r="M81" s="45" t="str">
        <f>IF('1 - Dataset'!$L81&lt;1,"Less than 1",IF('1 - Dataset'!$L81&lt;2,"1",IF('1 - Dataset'!$L81&lt;3,"2","3+ months")))</f>
        <v>2</v>
      </c>
      <c r="N81" s="42" t="str">
        <f>IF('1 - Dataset'!$G81&gt;=100000,"$100k or more","Less than $100k")</f>
        <v>Less than $100k</v>
      </c>
      <c r="O81" s="46"/>
      <c r="P81" s="47"/>
      <c r="Q81" s="47"/>
      <c r="R81" s="47"/>
      <c r="S81" s="47"/>
      <c r="T81" s="47"/>
    </row>
    <row r="82" spans="1:20" x14ac:dyDescent="0.6">
      <c r="A82" s="39">
        <v>279</v>
      </c>
      <c r="B82" s="39" t="s">
        <v>93</v>
      </c>
      <c r="C82" s="39" t="s">
        <v>64</v>
      </c>
      <c r="D82" s="39" t="s">
        <v>73</v>
      </c>
      <c r="E82" s="40">
        <v>43618</v>
      </c>
      <c r="F82" s="40">
        <v>43685</v>
      </c>
      <c r="G82" s="41">
        <v>71251</v>
      </c>
      <c r="H82" s="39" t="s">
        <v>77</v>
      </c>
      <c r="I82" s="39" t="s">
        <v>78</v>
      </c>
      <c r="J82" s="48"/>
      <c r="K82" s="42">
        <f>'1 - Dataset'!$F82-'1 - Dataset'!$E82</f>
        <v>67</v>
      </c>
      <c r="L82" s="43">
        <f>'1 - Dataset'!$K82/30</f>
        <v>2.2333333333333334</v>
      </c>
      <c r="M82" s="45" t="str">
        <f>IF('1 - Dataset'!$L82&lt;1,"Less than 1",IF('1 - Dataset'!$L82&lt;2,"1",IF('1 - Dataset'!$L82&lt;3,"2","3+ months")))</f>
        <v>2</v>
      </c>
      <c r="N82" s="42" t="str">
        <f>IF('1 - Dataset'!$G82&gt;=100000,"$100k or more","Less than $100k")</f>
        <v>Less than $100k</v>
      </c>
      <c r="O82" s="46"/>
      <c r="P82" s="47"/>
      <c r="Q82" s="47"/>
      <c r="R82" s="47"/>
      <c r="S82" s="47"/>
      <c r="T82" s="47"/>
    </row>
    <row r="83" spans="1:20" x14ac:dyDescent="0.6">
      <c r="A83" s="39">
        <v>195</v>
      </c>
      <c r="B83" s="39" t="s">
        <v>68</v>
      </c>
      <c r="C83" s="39" t="s">
        <v>64</v>
      </c>
      <c r="D83" s="39" t="s">
        <v>65</v>
      </c>
      <c r="E83" s="40">
        <v>44130</v>
      </c>
      <c r="F83" s="40">
        <v>44197</v>
      </c>
      <c r="G83" s="41">
        <v>142071</v>
      </c>
      <c r="H83" s="39" t="s">
        <v>89</v>
      </c>
      <c r="I83" s="39" t="s">
        <v>67</v>
      </c>
      <c r="J83" s="39" t="e" vm="5">
        <v>#VALUE!</v>
      </c>
      <c r="K83" s="42">
        <f>'1 - Dataset'!$F83-'1 - Dataset'!$E83</f>
        <v>67</v>
      </c>
      <c r="L83" s="43">
        <f>'1 - Dataset'!$K83/30</f>
        <v>2.2333333333333334</v>
      </c>
      <c r="M83" s="45" t="str">
        <f>IF('1 - Dataset'!$L83&lt;1,"Less than 1",IF('1 - Dataset'!$L83&lt;2,"1",IF('1 - Dataset'!$L83&lt;3,"2","3+ months")))</f>
        <v>2</v>
      </c>
      <c r="N83" s="42" t="str">
        <f>IF('1 - Dataset'!$G83&gt;=100000,"$100k or more","Less than $100k")</f>
        <v>$100k or more</v>
      </c>
      <c r="O83" s="46"/>
      <c r="P83" s="47"/>
      <c r="Q83" s="47"/>
      <c r="R83" s="47"/>
      <c r="S83" s="47"/>
      <c r="T83" s="47"/>
    </row>
    <row r="84" spans="1:20" x14ac:dyDescent="0.6">
      <c r="A84" s="39">
        <v>286</v>
      </c>
      <c r="B84" s="39" t="s">
        <v>93</v>
      </c>
      <c r="C84" s="39" t="s">
        <v>64</v>
      </c>
      <c r="D84" s="39" t="s">
        <v>65</v>
      </c>
      <c r="E84" s="40">
        <v>44130</v>
      </c>
      <c r="F84" s="40">
        <v>44197</v>
      </c>
      <c r="G84" s="41">
        <v>142071</v>
      </c>
      <c r="H84" s="39" t="s">
        <v>89</v>
      </c>
      <c r="I84" s="39" t="s">
        <v>67</v>
      </c>
      <c r="J84" s="39" t="e" vm="7">
        <v>#VALUE!</v>
      </c>
      <c r="K84" s="42">
        <f>'1 - Dataset'!$F84-'1 - Dataset'!$E84</f>
        <v>67</v>
      </c>
      <c r="L84" s="43">
        <f>'1 - Dataset'!$K84/30</f>
        <v>2.2333333333333334</v>
      </c>
      <c r="M84" s="45" t="str">
        <f>IF('1 - Dataset'!$L84&lt;1,"Less than 1",IF('1 - Dataset'!$L84&lt;2,"1",IF('1 - Dataset'!$L84&lt;3,"2","3+ months")))</f>
        <v>2</v>
      </c>
      <c r="N84" s="42" t="str">
        <f>IF('1 - Dataset'!$G84&gt;=100000,"$100k or more","Less than $100k")</f>
        <v>$100k or more</v>
      </c>
      <c r="O84" s="46"/>
      <c r="P84" s="47"/>
      <c r="Q84" s="47"/>
      <c r="R84" s="47"/>
      <c r="S84" s="47"/>
      <c r="T84" s="47"/>
    </row>
    <row r="85" spans="1:20" x14ac:dyDescent="0.6">
      <c r="A85" s="39">
        <v>197</v>
      </c>
      <c r="B85" s="39" t="s">
        <v>63</v>
      </c>
      <c r="C85" s="39" t="s">
        <v>64</v>
      </c>
      <c r="D85" s="39" t="s">
        <v>73</v>
      </c>
      <c r="E85" s="40">
        <v>44147</v>
      </c>
      <c r="F85" s="40">
        <v>44215</v>
      </c>
      <c r="G85" s="41">
        <v>120793</v>
      </c>
      <c r="H85" s="39" t="s">
        <v>77</v>
      </c>
      <c r="I85" s="39" t="s">
        <v>74</v>
      </c>
      <c r="J85" s="39" t="e" vm="5">
        <v>#VALUE!</v>
      </c>
      <c r="K85" s="42">
        <f>'1 - Dataset'!$F85-'1 - Dataset'!$E85</f>
        <v>68</v>
      </c>
      <c r="L85" s="43">
        <f>'1 - Dataset'!$K85/30</f>
        <v>2.2666666666666666</v>
      </c>
      <c r="M85" s="45" t="str">
        <f>IF('1 - Dataset'!$L85&lt;1,"Less than 1",IF('1 - Dataset'!$L85&lt;2,"1",IF('1 - Dataset'!$L85&lt;3,"2","3+ months")))</f>
        <v>2</v>
      </c>
      <c r="N85" s="42" t="str">
        <f>IF('1 - Dataset'!$G85&gt;=100000,"$100k or more","Less than $100k")</f>
        <v>$100k or more</v>
      </c>
      <c r="O85" s="46"/>
      <c r="P85" s="47"/>
      <c r="Q85" s="47"/>
      <c r="R85" s="47"/>
      <c r="S85" s="47"/>
      <c r="T85" s="47"/>
    </row>
    <row r="86" spans="1:20" x14ac:dyDescent="0.6">
      <c r="A86" s="39">
        <v>288</v>
      </c>
      <c r="B86" s="39" t="s">
        <v>93</v>
      </c>
      <c r="C86" s="39" t="s">
        <v>64</v>
      </c>
      <c r="D86" s="39" t="s">
        <v>73</v>
      </c>
      <c r="E86" s="40">
        <v>44147</v>
      </c>
      <c r="F86" s="40">
        <v>44215</v>
      </c>
      <c r="G86" s="41">
        <v>120793</v>
      </c>
      <c r="H86" s="39" t="s">
        <v>77</v>
      </c>
      <c r="I86" s="39" t="s">
        <v>74</v>
      </c>
      <c r="J86" s="39" t="e" vm="7">
        <v>#VALUE!</v>
      </c>
      <c r="K86" s="42">
        <f>'1 - Dataset'!$F86-'1 - Dataset'!$E86</f>
        <v>68</v>
      </c>
      <c r="L86" s="43">
        <f>'1 - Dataset'!$K86/30</f>
        <v>2.2666666666666666</v>
      </c>
      <c r="M86" s="45" t="str">
        <f>IF('1 - Dataset'!$L86&lt;1,"Less than 1",IF('1 - Dataset'!$L86&lt;2,"1",IF('1 - Dataset'!$L86&lt;3,"2","3+ months")))</f>
        <v>2</v>
      </c>
      <c r="N86" s="42" t="str">
        <f>IF('1 - Dataset'!$G86&gt;=100000,"$100k or more","Less than $100k")</f>
        <v>$100k or more</v>
      </c>
      <c r="O86" s="46"/>
      <c r="P86" s="47"/>
      <c r="Q86" s="47"/>
      <c r="R86" s="47"/>
      <c r="S86" s="47"/>
      <c r="T86" s="47"/>
    </row>
    <row r="87" spans="1:20" x14ac:dyDescent="0.6">
      <c r="A87" s="39">
        <v>146</v>
      </c>
      <c r="B87" s="39" t="s">
        <v>68</v>
      </c>
      <c r="C87" s="39" t="s">
        <v>64</v>
      </c>
      <c r="D87" s="39" t="s">
        <v>73</v>
      </c>
      <c r="E87" s="40">
        <v>43360</v>
      </c>
      <c r="F87" s="40">
        <v>43430</v>
      </c>
      <c r="G87" s="41">
        <v>70782</v>
      </c>
      <c r="H87" s="39" t="s">
        <v>80</v>
      </c>
      <c r="I87" s="39" t="s">
        <v>82</v>
      </c>
      <c r="J87" s="39" t="e" vm="4">
        <v>#VALUE!</v>
      </c>
      <c r="K87" s="42">
        <f>'1 - Dataset'!$F87-'1 - Dataset'!$E87</f>
        <v>70</v>
      </c>
      <c r="L87" s="43">
        <f>'1 - Dataset'!$K87/30</f>
        <v>2.3333333333333335</v>
      </c>
      <c r="M87" s="45" t="str">
        <f>IF('1 - Dataset'!$L87&lt;1,"Less than 1",IF('1 - Dataset'!$L87&lt;2,"1",IF('1 - Dataset'!$L87&lt;3,"2","3+ months")))</f>
        <v>2</v>
      </c>
      <c r="N87" s="42" t="str">
        <f>IF('1 - Dataset'!$G87&gt;=100000,"$100k or more","Less than $100k")</f>
        <v>Less than $100k</v>
      </c>
      <c r="O87" s="46"/>
      <c r="P87" s="47"/>
      <c r="Q87" s="47"/>
      <c r="R87" s="47"/>
      <c r="S87" s="47"/>
      <c r="T87" s="47"/>
    </row>
    <row r="88" spans="1:20" x14ac:dyDescent="0.6">
      <c r="A88" s="39">
        <v>187</v>
      </c>
      <c r="B88" s="39" t="s">
        <v>63</v>
      </c>
      <c r="C88" s="39" t="s">
        <v>75</v>
      </c>
      <c r="D88" s="39" t="s">
        <v>65</v>
      </c>
      <c r="E88" s="40">
        <v>43479</v>
      </c>
      <c r="F88" s="40">
        <v>43549</v>
      </c>
      <c r="G88" s="41">
        <v>78531</v>
      </c>
      <c r="H88" s="39" t="s">
        <v>88</v>
      </c>
      <c r="I88" s="39" t="s">
        <v>76</v>
      </c>
      <c r="J88" s="39" t="e" vm="13">
        <v>#VALUE!</v>
      </c>
      <c r="K88" s="42">
        <f>'1 - Dataset'!$F88-'1 - Dataset'!$E88</f>
        <v>70</v>
      </c>
      <c r="L88" s="43">
        <f>'1 - Dataset'!$K88/30</f>
        <v>2.3333333333333335</v>
      </c>
      <c r="M88" s="45" t="str">
        <f>IF('1 - Dataset'!$L88&lt;1,"Less than 1",IF('1 - Dataset'!$L88&lt;2,"1",IF('1 - Dataset'!$L88&lt;3,"2","3+ months")))</f>
        <v>2</v>
      </c>
      <c r="N88" s="42" t="str">
        <f>IF('1 - Dataset'!$G88&gt;=100000,"$100k or more","Less than $100k")</f>
        <v>Less than $100k</v>
      </c>
      <c r="O88" s="46"/>
      <c r="P88" s="47"/>
      <c r="Q88" s="47"/>
      <c r="R88" s="47"/>
      <c r="S88" s="47"/>
      <c r="T88" s="47"/>
    </row>
    <row r="89" spans="1:20" x14ac:dyDescent="0.6">
      <c r="A89" s="39">
        <v>277</v>
      </c>
      <c r="B89" s="39" t="s">
        <v>93</v>
      </c>
      <c r="C89" s="39" t="s">
        <v>75</v>
      </c>
      <c r="D89" s="39" t="s">
        <v>65</v>
      </c>
      <c r="E89" s="40">
        <v>43479</v>
      </c>
      <c r="F89" s="40">
        <v>43549</v>
      </c>
      <c r="G89" s="41">
        <v>78531</v>
      </c>
      <c r="H89" s="39" t="s">
        <v>88</v>
      </c>
      <c r="I89" s="39" t="s">
        <v>76</v>
      </c>
      <c r="J89" s="39" t="e" vm="11">
        <v>#VALUE!</v>
      </c>
      <c r="K89" s="42">
        <f>'1 - Dataset'!$F89-'1 - Dataset'!$E89</f>
        <v>70</v>
      </c>
      <c r="L89" s="43">
        <f>'1 - Dataset'!$K89/30</f>
        <v>2.3333333333333335</v>
      </c>
      <c r="M89" s="45" t="str">
        <f>IF('1 - Dataset'!$L89&lt;1,"Less than 1",IF('1 - Dataset'!$L89&lt;2,"1",IF('1 - Dataset'!$L89&lt;3,"2","3+ months")))</f>
        <v>2</v>
      </c>
      <c r="N89" s="42" t="str">
        <f>IF('1 - Dataset'!$G89&gt;=100000,"$100k or more","Less than $100k")</f>
        <v>Less than $100k</v>
      </c>
      <c r="O89" s="46"/>
      <c r="P89" s="47"/>
      <c r="Q89" s="47"/>
      <c r="R89" s="47"/>
      <c r="S89" s="47"/>
      <c r="T89" s="47"/>
    </row>
    <row r="90" spans="1:20" x14ac:dyDescent="0.6">
      <c r="A90" s="39">
        <v>186</v>
      </c>
      <c r="B90" s="39" t="s">
        <v>63</v>
      </c>
      <c r="C90" s="39" t="s">
        <v>75</v>
      </c>
      <c r="D90" s="39" t="s">
        <v>65</v>
      </c>
      <c r="E90" s="40">
        <v>43959</v>
      </c>
      <c r="F90" s="40">
        <v>44030</v>
      </c>
      <c r="G90" s="41">
        <v>84931</v>
      </c>
      <c r="H90" s="39" t="s">
        <v>72</v>
      </c>
      <c r="I90" s="39" t="s">
        <v>76</v>
      </c>
      <c r="J90" s="39" t="e" vm="13">
        <v>#VALUE!</v>
      </c>
      <c r="K90" s="42">
        <f>'1 - Dataset'!$F90-'1 - Dataset'!$E90</f>
        <v>71</v>
      </c>
      <c r="L90" s="43">
        <f>'1 - Dataset'!$K90/30</f>
        <v>2.3666666666666667</v>
      </c>
      <c r="M90" s="45" t="str">
        <f>IF('1 - Dataset'!$L90&lt;1,"Less than 1",IF('1 - Dataset'!$L90&lt;2,"1",IF('1 - Dataset'!$L90&lt;3,"2","3+ months")))</f>
        <v>2</v>
      </c>
      <c r="N90" s="42" t="str">
        <f>IF('1 - Dataset'!$G90&gt;=100000,"$100k or more","Less than $100k")</f>
        <v>Less than $100k</v>
      </c>
      <c r="O90" s="46"/>
      <c r="P90" s="47"/>
      <c r="Q90" s="47"/>
      <c r="R90" s="47"/>
      <c r="S90" s="47"/>
      <c r="T90" s="47"/>
    </row>
    <row r="91" spans="1:20" x14ac:dyDescent="0.6">
      <c r="A91" s="39">
        <v>276</v>
      </c>
      <c r="B91" s="39" t="s">
        <v>93</v>
      </c>
      <c r="C91" s="39" t="s">
        <v>75</v>
      </c>
      <c r="D91" s="39" t="s">
        <v>65</v>
      </c>
      <c r="E91" s="40">
        <v>43959</v>
      </c>
      <c r="F91" s="40">
        <v>44030</v>
      </c>
      <c r="G91" s="41">
        <v>84931</v>
      </c>
      <c r="H91" s="39" t="s">
        <v>72</v>
      </c>
      <c r="I91" s="39" t="s">
        <v>76</v>
      </c>
      <c r="J91" s="39" t="e" vm="11">
        <v>#VALUE!</v>
      </c>
      <c r="K91" s="42">
        <f>'1 - Dataset'!$F91-'1 - Dataset'!$E91</f>
        <v>71</v>
      </c>
      <c r="L91" s="43">
        <f>'1 - Dataset'!$K91/30</f>
        <v>2.3666666666666667</v>
      </c>
      <c r="M91" s="45" t="str">
        <f>IF('1 - Dataset'!$L91&lt;1,"Less than 1",IF('1 - Dataset'!$L91&lt;2,"1",IF('1 - Dataset'!$L91&lt;3,"2","3+ months")))</f>
        <v>2</v>
      </c>
      <c r="N91" s="42" t="str">
        <f>IF('1 - Dataset'!$G91&gt;=100000,"$100k or more","Less than $100k")</f>
        <v>Less than $100k</v>
      </c>
      <c r="O91" s="46"/>
      <c r="P91" s="47"/>
      <c r="Q91" s="47"/>
      <c r="R91" s="47"/>
      <c r="S91" s="47"/>
      <c r="T91" s="47"/>
    </row>
    <row r="92" spans="1:20" x14ac:dyDescent="0.6">
      <c r="A92" s="39">
        <v>171</v>
      </c>
      <c r="B92" s="39" t="s">
        <v>68</v>
      </c>
      <c r="C92" s="39" t="s">
        <v>90</v>
      </c>
      <c r="D92" s="39" t="s">
        <v>65</v>
      </c>
      <c r="E92" s="40">
        <v>43974</v>
      </c>
      <c r="F92" s="40">
        <v>44046</v>
      </c>
      <c r="G92" s="41">
        <v>101407</v>
      </c>
      <c r="H92" s="39" t="s">
        <v>72</v>
      </c>
      <c r="I92" s="39" t="s">
        <v>82</v>
      </c>
      <c r="J92" s="39" t="e" vm="3">
        <v>#VALUE!</v>
      </c>
      <c r="K92" s="42">
        <f>'1 - Dataset'!$F92-'1 - Dataset'!$E92</f>
        <v>72</v>
      </c>
      <c r="L92" s="43">
        <f>'1 - Dataset'!$K92/30</f>
        <v>2.4</v>
      </c>
      <c r="M92" s="45" t="str">
        <f>IF('1 - Dataset'!$L92&lt;1,"Less than 1",IF('1 - Dataset'!$L92&lt;2,"1",IF('1 - Dataset'!$L92&lt;3,"2","3+ months")))</f>
        <v>2</v>
      </c>
      <c r="N92" s="42" t="str">
        <f>IF('1 - Dataset'!$G92&gt;=100000,"$100k or more","Less than $100k")</f>
        <v>$100k or more</v>
      </c>
      <c r="O92" s="46"/>
      <c r="P92" s="47"/>
      <c r="Q92" s="47"/>
      <c r="R92" s="47"/>
      <c r="S92" s="47"/>
      <c r="T92" s="47"/>
    </row>
    <row r="93" spans="1:20" x14ac:dyDescent="0.6">
      <c r="A93" s="39">
        <v>261</v>
      </c>
      <c r="B93" s="39" t="s">
        <v>93</v>
      </c>
      <c r="C93" s="39" t="s">
        <v>90</v>
      </c>
      <c r="D93" s="39" t="s">
        <v>65</v>
      </c>
      <c r="E93" s="40">
        <v>43974</v>
      </c>
      <c r="F93" s="40">
        <v>44046</v>
      </c>
      <c r="G93" s="41">
        <v>101407</v>
      </c>
      <c r="H93" s="39" t="s">
        <v>72</v>
      </c>
      <c r="I93" s="39" t="s">
        <v>82</v>
      </c>
      <c r="J93" s="39" t="e" vm="3">
        <v>#VALUE!</v>
      </c>
      <c r="K93" s="42">
        <f>'1 - Dataset'!$F93-'1 - Dataset'!$E93</f>
        <v>72</v>
      </c>
      <c r="L93" s="43">
        <f>'1 - Dataset'!$K93/30</f>
        <v>2.4</v>
      </c>
      <c r="M93" s="45" t="str">
        <f>IF('1 - Dataset'!$L93&lt;1,"Less than 1",IF('1 - Dataset'!$L93&lt;2,"1",IF('1 - Dataset'!$L93&lt;3,"2","3+ months")))</f>
        <v>2</v>
      </c>
      <c r="N93" s="42" t="str">
        <f>IF('1 - Dataset'!$G93&gt;=100000,"$100k or more","Less than $100k")</f>
        <v>$100k or more</v>
      </c>
      <c r="O93" s="46"/>
      <c r="P93" s="47"/>
      <c r="Q93" s="47"/>
      <c r="R93" s="47"/>
      <c r="S93" s="47"/>
      <c r="T93" s="47"/>
    </row>
    <row r="94" spans="1:20" x14ac:dyDescent="0.6">
      <c r="A94" s="39">
        <v>122</v>
      </c>
      <c r="B94" s="39" t="s">
        <v>63</v>
      </c>
      <c r="C94" s="39" t="s">
        <v>79</v>
      </c>
      <c r="D94" s="39" t="s">
        <v>65</v>
      </c>
      <c r="E94" s="40">
        <v>43644</v>
      </c>
      <c r="F94" s="40">
        <v>43717</v>
      </c>
      <c r="G94" s="41">
        <v>116557</v>
      </c>
      <c r="H94" s="39" t="s">
        <v>72</v>
      </c>
      <c r="I94" s="39" t="s">
        <v>78</v>
      </c>
      <c r="J94" s="39" t="e" vm="6">
        <v>#VALUE!</v>
      </c>
      <c r="K94" s="42">
        <f>'1 - Dataset'!$F94-'1 - Dataset'!$E94</f>
        <v>73</v>
      </c>
      <c r="L94" s="43">
        <f>'1 - Dataset'!$K94/30</f>
        <v>2.4333333333333331</v>
      </c>
      <c r="M94" s="45" t="str">
        <f>IF('1 - Dataset'!$L94&lt;1,"Less than 1",IF('1 - Dataset'!$L94&lt;2,"1",IF('1 - Dataset'!$L94&lt;3,"2","3+ months")))</f>
        <v>2</v>
      </c>
      <c r="N94" s="42" t="str">
        <f>IF('1 - Dataset'!$G94&gt;=100000,"$100k or more","Less than $100k")</f>
        <v>$100k or more</v>
      </c>
      <c r="O94" s="46"/>
      <c r="P94" s="47"/>
      <c r="Q94" s="47"/>
      <c r="R94" s="47"/>
      <c r="S94" s="47"/>
      <c r="T94" s="47"/>
    </row>
    <row r="95" spans="1:20" x14ac:dyDescent="0.6">
      <c r="A95" s="39">
        <v>256</v>
      </c>
      <c r="B95" s="39" t="s">
        <v>93</v>
      </c>
      <c r="C95" s="39" t="s">
        <v>64</v>
      </c>
      <c r="D95" s="39" t="s">
        <v>65</v>
      </c>
      <c r="E95" s="40">
        <v>44255</v>
      </c>
      <c r="F95" s="40">
        <v>44330</v>
      </c>
      <c r="G95" s="41">
        <v>103922</v>
      </c>
      <c r="H95" s="39" t="s">
        <v>88</v>
      </c>
      <c r="I95" s="39" t="s">
        <v>82</v>
      </c>
      <c r="J95" s="39" t="e" vm="9">
        <v>#VALUE!</v>
      </c>
      <c r="K95" s="42">
        <f>'1 - Dataset'!$F95-'1 - Dataset'!$E95</f>
        <v>75</v>
      </c>
      <c r="L95" s="43">
        <f>'1 - Dataset'!$K95/30</f>
        <v>2.5</v>
      </c>
      <c r="M95" s="45" t="str">
        <f>IF('1 - Dataset'!$L95&lt;1,"Less than 1",IF('1 - Dataset'!$L95&lt;2,"1",IF('1 - Dataset'!$L95&lt;3,"2","3+ months")))</f>
        <v>2</v>
      </c>
      <c r="N95" s="42" t="str">
        <f>IF('1 - Dataset'!$G95&gt;=100000,"$100k or more","Less than $100k")</f>
        <v>$100k or more</v>
      </c>
      <c r="O95" s="46"/>
      <c r="P95" s="47"/>
      <c r="Q95" s="47"/>
      <c r="R95" s="47"/>
      <c r="S95" s="47"/>
      <c r="T95" s="47"/>
    </row>
    <row r="96" spans="1:20" x14ac:dyDescent="0.6">
      <c r="A96" s="39">
        <v>301</v>
      </c>
      <c r="B96" s="39" t="s">
        <v>93</v>
      </c>
      <c r="C96" s="39" t="s">
        <v>64</v>
      </c>
      <c r="D96" s="39" t="s">
        <v>112</v>
      </c>
      <c r="E96" s="40">
        <v>44255</v>
      </c>
      <c r="F96" s="40">
        <v>44330</v>
      </c>
      <c r="G96" s="41">
        <v>103922</v>
      </c>
      <c r="H96" s="39" t="s">
        <v>88</v>
      </c>
      <c r="I96" s="39" t="s">
        <v>82</v>
      </c>
      <c r="J96" s="39" t="e" vm="11">
        <v>#VALUE!</v>
      </c>
      <c r="K96" s="42">
        <f>'1 - Dataset'!$F96-'1 - Dataset'!$E96</f>
        <v>75</v>
      </c>
      <c r="L96" s="43">
        <f>'1 - Dataset'!$K96/30</f>
        <v>2.5</v>
      </c>
      <c r="M96" s="45" t="str">
        <f>IF('1 - Dataset'!$L96&lt;1,"Less than 1",IF('1 - Dataset'!$L96&lt;2,"1",IF('1 - Dataset'!$L96&lt;3,"2","3+ months")))</f>
        <v>2</v>
      </c>
      <c r="N96" s="42" t="str">
        <f>IF('1 - Dataset'!$G96&gt;=100000,"$100k or more","Less than $100k")</f>
        <v>$100k or more</v>
      </c>
      <c r="O96" s="46"/>
      <c r="P96" s="47"/>
      <c r="Q96" s="47"/>
      <c r="R96" s="47"/>
      <c r="S96" s="47"/>
      <c r="T96" s="47"/>
    </row>
    <row r="97" spans="1:20" x14ac:dyDescent="0.6">
      <c r="A97" s="39">
        <v>138</v>
      </c>
      <c r="B97" s="39" t="s">
        <v>63</v>
      </c>
      <c r="C97" s="39" t="s">
        <v>86</v>
      </c>
      <c r="D97" s="39" t="s">
        <v>65</v>
      </c>
      <c r="E97" s="40">
        <v>43689</v>
      </c>
      <c r="F97" s="40">
        <v>43764</v>
      </c>
      <c r="G97" s="41">
        <v>132850</v>
      </c>
      <c r="H97" s="39" t="s">
        <v>70</v>
      </c>
      <c r="I97" s="39" t="s">
        <v>67</v>
      </c>
      <c r="J97" s="39" t="e" vm="4">
        <v>#VALUE!</v>
      </c>
      <c r="K97" s="42">
        <f>'1 - Dataset'!$F97-'1 - Dataset'!$E97</f>
        <v>75</v>
      </c>
      <c r="L97" s="43">
        <f>'1 - Dataset'!$K97/30</f>
        <v>2.5</v>
      </c>
      <c r="M97" s="45" t="str">
        <f>IF('1 - Dataset'!$L97&lt;1,"Less than 1",IF('1 - Dataset'!$L97&lt;2,"1",IF('1 - Dataset'!$L97&lt;3,"2","3+ months")))</f>
        <v>2</v>
      </c>
      <c r="N97" s="42" t="str">
        <f>IF('1 - Dataset'!$G97&gt;=100000,"$100k or more","Less than $100k")</f>
        <v>$100k or more</v>
      </c>
      <c r="O97" s="46"/>
      <c r="P97" s="47"/>
      <c r="Q97" s="47"/>
      <c r="R97" s="47"/>
      <c r="S97" s="47"/>
      <c r="T97" s="47"/>
    </row>
    <row r="98" spans="1:20" x14ac:dyDescent="0.6">
      <c r="A98" s="39">
        <v>154</v>
      </c>
      <c r="B98" s="39" t="s">
        <v>63</v>
      </c>
      <c r="C98" s="39" t="s">
        <v>64</v>
      </c>
      <c r="D98" s="39" t="s">
        <v>65</v>
      </c>
      <c r="E98" s="40">
        <v>43077</v>
      </c>
      <c r="F98" s="40">
        <v>43152</v>
      </c>
      <c r="G98" s="41">
        <v>152895</v>
      </c>
      <c r="H98" s="39" t="s">
        <v>88</v>
      </c>
      <c r="I98" s="39" t="s">
        <v>85</v>
      </c>
      <c r="J98" s="39" t="e" vm="14">
        <v>#VALUE!</v>
      </c>
      <c r="K98" s="42">
        <f>'1 - Dataset'!$F98-'1 - Dataset'!$E98</f>
        <v>75</v>
      </c>
      <c r="L98" s="43">
        <f>'1 - Dataset'!$K98/30</f>
        <v>2.5</v>
      </c>
      <c r="M98" s="45" t="str">
        <f>IF('1 - Dataset'!$L98&lt;1,"Less than 1",IF('1 - Dataset'!$L98&lt;2,"1",IF('1 - Dataset'!$L98&lt;3,"2","3+ months")))</f>
        <v>2</v>
      </c>
      <c r="N98" s="42" t="str">
        <f>IF('1 - Dataset'!$G98&gt;=100000,"$100k or more","Less than $100k")</f>
        <v>$100k or more</v>
      </c>
      <c r="O98" s="46"/>
      <c r="P98" s="47"/>
      <c r="Q98" s="47"/>
      <c r="R98" s="47"/>
      <c r="S98" s="47"/>
      <c r="T98" s="47"/>
    </row>
    <row r="99" spans="1:20" x14ac:dyDescent="0.6">
      <c r="A99" s="39">
        <v>177</v>
      </c>
      <c r="B99" s="39" t="s">
        <v>68</v>
      </c>
      <c r="C99" s="39" t="s">
        <v>90</v>
      </c>
      <c r="D99" s="39" t="s">
        <v>73</v>
      </c>
      <c r="E99" s="40">
        <v>43844</v>
      </c>
      <c r="F99" s="40">
        <v>43921</v>
      </c>
      <c r="G99" s="41">
        <v>74336</v>
      </c>
      <c r="H99" s="39" t="s">
        <v>77</v>
      </c>
      <c r="I99" s="39" t="s">
        <v>67</v>
      </c>
      <c r="J99" s="39" t="e" vm="8">
        <v>#VALUE!</v>
      </c>
      <c r="K99" s="42">
        <f>'1 - Dataset'!$F99-'1 - Dataset'!$E99</f>
        <v>77</v>
      </c>
      <c r="L99" s="43">
        <f>'1 - Dataset'!$K99/30</f>
        <v>2.5666666666666669</v>
      </c>
      <c r="M99" s="45" t="str">
        <f>IF('1 - Dataset'!$L99&lt;1,"Less than 1",IF('1 - Dataset'!$L99&lt;2,"1",IF('1 - Dataset'!$L99&lt;3,"2","3+ months")))</f>
        <v>2</v>
      </c>
      <c r="N99" s="42" t="str">
        <f>IF('1 - Dataset'!$G99&gt;=100000,"$100k or more","Less than $100k")</f>
        <v>Less than $100k</v>
      </c>
      <c r="O99" s="46"/>
      <c r="P99" s="47"/>
      <c r="Q99" s="47"/>
      <c r="R99" s="47"/>
      <c r="S99" s="47"/>
      <c r="T99" s="47"/>
    </row>
    <row r="100" spans="1:20" x14ac:dyDescent="0.6">
      <c r="A100" s="39">
        <v>267</v>
      </c>
      <c r="B100" s="39" t="s">
        <v>93</v>
      </c>
      <c r="C100" s="39" t="s">
        <v>90</v>
      </c>
      <c r="D100" s="39" t="s">
        <v>73</v>
      </c>
      <c r="E100" s="40">
        <v>43844</v>
      </c>
      <c r="F100" s="40">
        <v>43921</v>
      </c>
      <c r="G100" s="41">
        <v>74336</v>
      </c>
      <c r="H100" s="39" t="s">
        <v>77</v>
      </c>
      <c r="I100" s="39" t="s">
        <v>67</v>
      </c>
      <c r="J100" s="39" t="e" vm="9">
        <v>#VALUE!</v>
      </c>
      <c r="K100" s="42">
        <f>'1 - Dataset'!$F100-'1 - Dataset'!$E100</f>
        <v>77</v>
      </c>
      <c r="L100" s="43">
        <f>'1 - Dataset'!$K100/30</f>
        <v>2.5666666666666669</v>
      </c>
      <c r="M100" s="45" t="str">
        <f>IF('1 - Dataset'!$L100&lt;1,"Less than 1",IF('1 - Dataset'!$L100&lt;2,"1",IF('1 - Dataset'!$L100&lt;3,"2","3+ months")))</f>
        <v>2</v>
      </c>
      <c r="N100" s="42" t="str">
        <f>IF('1 - Dataset'!$G100&gt;=100000,"$100k or more","Less than $100k")</f>
        <v>Less than $100k</v>
      </c>
      <c r="O100" s="46"/>
      <c r="P100" s="47"/>
      <c r="Q100" s="47"/>
      <c r="R100" s="47"/>
      <c r="S100" s="47"/>
      <c r="T100" s="47"/>
    </row>
    <row r="101" spans="1:20" x14ac:dyDescent="0.6">
      <c r="A101" s="39">
        <v>196</v>
      </c>
      <c r="B101" s="39" t="s">
        <v>68</v>
      </c>
      <c r="C101" s="39" t="s">
        <v>64</v>
      </c>
      <c r="D101" s="39" t="s">
        <v>65</v>
      </c>
      <c r="E101" s="40">
        <v>44042</v>
      </c>
      <c r="F101" s="40">
        <v>44120</v>
      </c>
      <c r="G101" s="41">
        <v>128909</v>
      </c>
      <c r="H101" s="39" t="s">
        <v>88</v>
      </c>
      <c r="I101" s="39" t="s">
        <v>67</v>
      </c>
      <c r="J101" s="39" t="e" vm="5">
        <v>#VALUE!</v>
      </c>
      <c r="K101" s="42">
        <f>'1 - Dataset'!$F101-'1 - Dataset'!$E101</f>
        <v>78</v>
      </c>
      <c r="L101" s="43">
        <f>'1 - Dataset'!$K101/30</f>
        <v>2.6</v>
      </c>
      <c r="M101" s="45" t="str">
        <f>IF('1 - Dataset'!$L101&lt;1,"Less than 1",IF('1 - Dataset'!$L101&lt;2,"1",IF('1 - Dataset'!$L101&lt;3,"2","3+ months")))</f>
        <v>2</v>
      </c>
      <c r="N101" s="42" t="str">
        <f>IF('1 - Dataset'!$G101&gt;=100000,"$100k or more","Less than $100k")</f>
        <v>$100k or more</v>
      </c>
      <c r="O101" s="46"/>
      <c r="P101" s="47"/>
      <c r="Q101" s="47"/>
      <c r="R101" s="47"/>
      <c r="S101" s="47"/>
      <c r="T101" s="47"/>
    </row>
    <row r="102" spans="1:20" x14ac:dyDescent="0.6">
      <c r="A102" s="39">
        <v>287</v>
      </c>
      <c r="B102" s="39" t="s">
        <v>93</v>
      </c>
      <c r="C102" s="39" t="s">
        <v>64</v>
      </c>
      <c r="D102" s="39" t="s">
        <v>65</v>
      </c>
      <c r="E102" s="40">
        <v>44042</v>
      </c>
      <c r="F102" s="40">
        <v>44120</v>
      </c>
      <c r="G102" s="41">
        <v>128909</v>
      </c>
      <c r="H102" s="39" t="s">
        <v>88</v>
      </c>
      <c r="I102" s="39" t="s">
        <v>67</v>
      </c>
      <c r="J102" s="39" t="e" vm="7">
        <v>#VALUE!</v>
      </c>
      <c r="K102" s="42">
        <f>'1 - Dataset'!$F102-'1 - Dataset'!$E102</f>
        <v>78</v>
      </c>
      <c r="L102" s="43">
        <f>'1 - Dataset'!$K102/30</f>
        <v>2.6</v>
      </c>
      <c r="M102" s="45" t="str">
        <f>IF('1 - Dataset'!$L102&lt;1,"Less than 1",IF('1 - Dataset'!$L102&lt;2,"1",IF('1 - Dataset'!$L102&lt;3,"2","3+ months")))</f>
        <v>2</v>
      </c>
      <c r="N102" s="42" t="str">
        <f>IF('1 - Dataset'!$G102&gt;=100000,"$100k or more","Less than $100k")</f>
        <v>$100k or more</v>
      </c>
      <c r="O102" s="46"/>
      <c r="P102" s="47"/>
      <c r="Q102" s="47"/>
      <c r="R102" s="47"/>
      <c r="S102" s="47"/>
      <c r="T102" s="47"/>
    </row>
    <row r="103" spans="1:20" x14ac:dyDescent="0.6">
      <c r="A103" s="39">
        <v>105</v>
      </c>
      <c r="B103" s="39" t="s">
        <v>68</v>
      </c>
      <c r="C103" s="39" t="s">
        <v>64</v>
      </c>
      <c r="D103" s="39" t="s">
        <v>65</v>
      </c>
      <c r="E103" s="40">
        <v>43700</v>
      </c>
      <c r="F103" s="40">
        <v>43779</v>
      </c>
      <c r="G103" s="41">
        <v>61752</v>
      </c>
      <c r="H103" s="39" t="s">
        <v>70</v>
      </c>
      <c r="I103" s="39" t="s">
        <v>67</v>
      </c>
      <c r="J103" s="39" t="e" vm="1">
        <v>#VALUE!</v>
      </c>
      <c r="K103" s="42">
        <f>'1 - Dataset'!$F103-'1 - Dataset'!$E103</f>
        <v>79</v>
      </c>
      <c r="L103" s="43">
        <f>'1 - Dataset'!$K103/30</f>
        <v>2.6333333333333333</v>
      </c>
      <c r="M103" s="45" t="str">
        <f>IF('1 - Dataset'!$L103&lt;1,"Less than 1",IF('1 - Dataset'!$L103&lt;2,"1",IF('1 - Dataset'!$L103&lt;3,"2","3+ months")))</f>
        <v>2</v>
      </c>
      <c r="N103" s="42" t="str">
        <f>IF('1 - Dataset'!$G103&gt;=100000,"$100k or more","Less than $100k")</f>
        <v>Less than $100k</v>
      </c>
      <c r="O103" s="46"/>
      <c r="P103" s="47"/>
      <c r="Q103" s="47"/>
      <c r="R103" s="47"/>
      <c r="S103" s="47"/>
      <c r="T103" s="47"/>
    </row>
    <row r="104" spans="1:20" x14ac:dyDescent="0.6">
      <c r="A104" s="39">
        <v>254</v>
      </c>
      <c r="B104" s="39" t="s">
        <v>93</v>
      </c>
      <c r="C104" s="39" t="s">
        <v>64</v>
      </c>
      <c r="D104" s="39" t="s">
        <v>65</v>
      </c>
      <c r="E104" s="40">
        <v>44463</v>
      </c>
      <c r="F104" s="40">
        <v>44544</v>
      </c>
      <c r="G104" s="41">
        <v>66487</v>
      </c>
      <c r="H104" s="39" t="s">
        <v>88</v>
      </c>
      <c r="I104" s="39" t="s">
        <v>82</v>
      </c>
      <c r="J104" s="39" t="e" vm="9">
        <v>#VALUE!</v>
      </c>
      <c r="K104" s="42">
        <f>'1 - Dataset'!$F104-'1 - Dataset'!$E104</f>
        <v>81</v>
      </c>
      <c r="L104" s="43">
        <f>'1 - Dataset'!$K104/30</f>
        <v>2.7</v>
      </c>
      <c r="M104" s="45" t="str">
        <f>IF('1 - Dataset'!$L104&lt;1,"Less than 1",IF('1 - Dataset'!$L104&lt;2,"1",IF('1 - Dataset'!$L104&lt;3,"2","3+ months")))</f>
        <v>2</v>
      </c>
      <c r="N104" s="42" t="str">
        <f>IF('1 - Dataset'!$G104&gt;=100000,"$100k or more","Less than $100k")</f>
        <v>Less than $100k</v>
      </c>
      <c r="O104" s="46"/>
      <c r="P104" s="47"/>
      <c r="Q104" s="47"/>
      <c r="R104" s="47"/>
      <c r="S104" s="47"/>
      <c r="T104" s="47"/>
    </row>
    <row r="105" spans="1:20" x14ac:dyDescent="0.6">
      <c r="A105" s="39">
        <v>299</v>
      </c>
      <c r="B105" s="39" t="s">
        <v>93</v>
      </c>
      <c r="C105" s="39" t="s">
        <v>64</v>
      </c>
      <c r="D105" s="39" t="s">
        <v>65</v>
      </c>
      <c r="E105" s="40">
        <v>44463</v>
      </c>
      <c r="F105" s="40">
        <v>44544</v>
      </c>
      <c r="G105" s="41">
        <v>66487</v>
      </c>
      <c r="H105" s="39" t="s">
        <v>88</v>
      </c>
      <c r="I105" s="39" t="s">
        <v>82</v>
      </c>
      <c r="J105" s="39" t="e" vm="11">
        <v>#VALUE!</v>
      </c>
      <c r="K105" s="42">
        <f>'1 - Dataset'!$F105-'1 - Dataset'!$E105</f>
        <v>81</v>
      </c>
      <c r="L105" s="43">
        <f>'1 - Dataset'!$K105/30</f>
        <v>2.7</v>
      </c>
      <c r="M105" s="45" t="str">
        <f>IF('1 - Dataset'!$L105&lt;1,"Less than 1",IF('1 - Dataset'!$L105&lt;2,"1",IF('1 - Dataset'!$L105&lt;3,"2","3+ months")))</f>
        <v>2</v>
      </c>
      <c r="N105" s="42" t="str">
        <f>IF('1 - Dataset'!$G105&gt;=100000,"$100k or more","Less than $100k")</f>
        <v>Less than $100k</v>
      </c>
      <c r="O105" s="46"/>
      <c r="P105" s="47"/>
      <c r="Q105" s="47"/>
      <c r="R105" s="47"/>
      <c r="S105" s="47"/>
      <c r="T105" s="47"/>
    </row>
    <row r="106" spans="1:20" x14ac:dyDescent="0.6">
      <c r="A106" s="39">
        <v>295</v>
      </c>
      <c r="B106" s="39" t="s">
        <v>93</v>
      </c>
      <c r="C106" s="39" t="s">
        <v>64</v>
      </c>
      <c r="D106" s="39" t="s">
        <v>65</v>
      </c>
      <c r="E106" s="40">
        <v>44162</v>
      </c>
      <c r="F106" s="40">
        <v>44244</v>
      </c>
      <c r="G106" s="41">
        <v>66161</v>
      </c>
      <c r="H106" s="39" t="s">
        <v>88</v>
      </c>
      <c r="I106" s="39" t="s">
        <v>82</v>
      </c>
      <c r="J106" s="39" t="e" vm="10">
        <v>#VALUE!</v>
      </c>
      <c r="K106" s="42">
        <f>'1 - Dataset'!$F106-'1 - Dataset'!$E106</f>
        <v>82</v>
      </c>
      <c r="L106" s="43">
        <f>'1 - Dataset'!$K106/30</f>
        <v>2.7333333333333334</v>
      </c>
      <c r="M106" s="45" t="str">
        <f>IF('1 - Dataset'!$L106&lt;1,"Less than 1",IF('1 - Dataset'!$L106&lt;2,"1",IF('1 - Dataset'!$L106&lt;3,"2","3+ months")))</f>
        <v>2</v>
      </c>
      <c r="N106" s="42" t="str">
        <f>IF('1 - Dataset'!$G106&gt;=100000,"$100k or more","Less than $100k")</f>
        <v>Less than $100k</v>
      </c>
      <c r="O106" s="46"/>
      <c r="P106" s="47"/>
      <c r="Q106" s="47"/>
      <c r="R106" s="47"/>
      <c r="S106" s="47"/>
      <c r="T106" s="47"/>
    </row>
    <row r="107" spans="1:20" x14ac:dyDescent="0.6">
      <c r="A107" s="39">
        <v>250</v>
      </c>
      <c r="B107" s="39" t="s">
        <v>63</v>
      </c>
      <c r="C107" s="39" t="s">
        <v>64</v>
      </c>
      <c r="D107" s="39" t="s">
        <v>65</v>
      </c>
      <c r="E107" s="40">
        <v>44162</v>
      </c>
      <c r="F107" s="40">
        <v>44244</v>
      </c>
      <c r="G107" s="41">
        <v>66161</v>
      </c>
      <c r="H107" s="39" t="s">
        <v>88</v>
      </c>
      <c r="I107" s="39" t="s">
        <v>82</v>
      </c>
      <c r="J107" s="39" t="e" vm="11">
        <v>#VALUE!</v>
      </c>
      <c r="K107" s="42">
        <f>'1 - Dataset'!$F107-'1 - Dataset'!$E107</f>
        <v>82</v>
      </c>
      <c r="L107" s="43">
        <f>'1 - Dataset'!$K107/30</f>
        <v>2.7333333333333334</v>
      </c>
      <c r="M107" s="45" t="str">
        <f>IF('1 - Dataset'!$L107&lt;1,"Less than 1",IF('1 - Dataset'!$L107&lt;2,"1",IF('1 - Dataset'!$L107&lt;3,"2","3+ months")))</f>
        <v>2</v>
      </c>
      <c r="N107" s="42" t="str">
        <f>IF('1 - Dataset'!$G107&gt;=100000,"$100k or more","Less than $100k")</f>
        <v>Less than $100k</v>
      </c>
      <c r="O107" s="46"/>
      <c r="P107" s="47"/>
      <c r="Q107" s="47"/>
      <c r="R107" s="47"/>
      <c r="S107" s="47"/>
      <c r="T107" s="47"/>
    </row>
    <row r="108" spans="1:20" x14ac:dyDescent="0.6">
      <c r="A108" s="39">
        <v>191</v>
      </c>
      <c r="B108" s="39" t="s">
        <v>68</v>
      </c>
      <c r="C108" s="39" t="s">
        <v>64</v>
      </c>
      <c r="D108" s="39" t="s">
        <v>73</v>
      </c>
      <c r="E108" s="40">
        <v>43241</v>
      </c>
      <c r="F108" s="40">
        <v>43325</v>
      </c>
      <c r="G108" s="41">
        <v>70824</v>
      </c>
      <c r="H108" s="39" t="s">
        <v>77</v>
      </c>
      <c r="I108" s="39" t="s">
        <v>82</v>
      </c>
      <c r="J108" s="39" t="e" vm="13">
        <v>#VALUE!</v>
      </c>
      <c r="K108" s="42">
        <f>'1 - Dataset'!$F108-'1 - Dataset'!$E108</f>
        <v>84</v>
      </c>
      <c r="L108" s="43">
        <f>'1 - Dataset'!$K108/30</f>
        <v>2.8</v>
      </c>
      <c r="M108" s="45" t="str">
        <f>IF('1 - Dataset'!$L108&lt;1,"Less than 1",IF('1 - Dataset'!$L108&lt;2,"1",IF('1 - Dataset'!$L108&lt;3,"2","3+ months")))</f>
        <v>2</v>
      </c>
      <c r="N108" s="42" t="str">
        <f>IF('1 - Dataset'!$G108&gt;=100000,"$100k or more","Less than $100k")</f>
        <v>Less than $100k</v>
      </c>
      <c r="O108" s="46"/>
      <c r="P108" s="47"/>
      <c r="Q108" s="47"/>
      <c r="R108" s="47"/>
      <c r="S108" s="47"/>
      <c r="T108" s="47"/>
    </row>
    <row r="109" spans="1:20" x14ac:dyDescent="0.6">
      <c r="A109" s="39">
        <v>282</v>
      </c>
      <c r="B109" s="39" t="s">
        <v>93</v>
      </c>
      <c r="C109" s="39" t="s">
        <v>64</v>
      </c>
      <c r="D109" s="39" t="s">
        <v>73</v>
      </c>
      <c r="E109" s="40">
        <v>43241</v>
      </c>
      <c r="F109" s="40">
        <v>43325</v>
      </c>
      <c r="G109" s="41">
        <v>70824</v>
      </c>
      <c r="H109" s="39" t="s">
        <v>77</v>
      </c>
      <c r="I109" s="39" t="s">
        <v>82</v>
      </c>
      <c r="J109" s="39" t="e" vm="2">
        <v>#VALUE!</v>
      </c>
      <c r="K109" s="42">
        <f>'1 - Dataset'!$F109-'1 - Dataset'!$E109</f>
        <v>84</v>
      </c>
      <c r="L109" s="43">
        <f>'1 - Dataset'!$K109/30</f>
        <v>2.8</v>
      </c>
      <c r="M109" s="45" t="str">
        <f>IF('1 - Dataset'!$L109&lt;1,"Less than 1",IF('1 - Dataset'!$L109&lt;2,"1",IF('1 - Dataset'!$L109&lt;3,"2","3+ months")))</f>
        <v>2</v>
      </c>
      <c r="N109" s="42" t="str">
        <f>IF('1 - Dataset'!$G109&gt;=100000,"$100k or more","Less than $100k")</f>
        <v>Less than $100k</v>
      </c>
      <c r="O109" s="46"/>
      <c r="P109" s="47"/>
      <c r="Q109" s="47"/>
      <c r="R109" s="47"/>
      <c r="S109" s="47"/>
      <c r="T109" s="47"/>
    </row>
    <row r="110" spans="1:20" x14ac:dyDescent="0.6">
      <c r="A110" s="39">
        <v>117</v>
      </c>
      <c r="B110" s="39" t="s">
        <v>68</v>
      </c>
      <c r="C110" s="39" t="s">
        <v>75</v>
      </c>
      <c r="D110" s="39" t="s">
        <v>73</v>
      </c>
      <c r="E110" s="40">
        <v>43825</v>
      </c>
      <c r="F110" s="40">
        <v>43909</v>
      </c>
      <c r="G110" s="41">
        <v>127070</v>
      </c>
      <c r="H110" s="39" t="s">
        <v>72</v>
      </c>
      <c r="I110" s="39" t="s">
        <v>76</v>
      </c>
      <c r="J110" s="39" t="e" vm="6">
        <v>#VALUE!</v>
      </c>
      <c r="K110" s="42">
        <f>'1 - Dataset'!$F110-'1 - Dataset'!$E110</f>
        <v>84</v>
      </c>
      <c r="L110" s="43">
        <f>'1 - Dataset'!$K110/30</f>
        <v>2.8</v>
      </c>
      <c r="M110" s="45" t="str">
        <f>IF('1 - Dataset'!$L110&lt;1,"Less than 1",IF('1 - Dataset'!$L110&lt;2,"1",IF('1 - Dataset'!$L110&lt;3,"2","3+ months")))</f>
        <v>2</v>
      </c>
      <c r="N110" s="42" t="str">
        <f>IF('1 - Dataset'!$G110&gt;=100000,"$100k or more","Less than $100k")</f>
        <v>$100k or more</v>
      </c>
      <c r="O110" s="46"/>
      <c r="P110" s="47"/>
      <c r="Q110" s="47"/>
      <c r="R110" s="47"/>
      <c r="S110" s="47"/>
      <c r="T110" s="47"/>
    </row>
    <row r="111" spans="1:20" x14ac:dyDescent="0.6">
      <c r="A111" s="39">
        <v>193</v>
      </c>
      <c r="B111" s="39" t="s">
        <v>63</v>
      </c>
      <c r="C111" s="39" t="s">
        <v>64</v>
      </c>
      <c r="D111" s="48"/>
      <c r="E111" s="40">
        <v>43716</v>
      </c>
      <c r="F111" s="40">
        <v>43803</v>
      </c>
      <c r="G111" s="41">
        <v>74757</v>
      </c>
      <c r="H111" s="39" t="s">
        <v>89</v>
      </c>
      <c r="I111" s="39" t="s">
        <v>82</v>
      </c>
      <c r="J111" s="39" t="e" vm="13">
        <v>#VALUE!</v>
      </c>
      <c r="K111" s="42">
        <f>'1 - Dataset'!$F111-'1 - Dataset'!$E111</f>
        <v>87</v>
      </c>
      <c r="L111" s="43">
        <f>'1 - Dataset'!$K111/30</f>
        <v>2.9</v>
      </c>
      <c r="M111" s="45" t="str">
        <f>IF('1 - Dataset'!$L111&lt;1,"Less than 1",IF('1 - Dataset'!$L111&lt;2,"1",IF('1 - Dataset'!$L111&lt;3,"2","3+ months")))</f>
        <v>2</v>
      </c>
      <c r="N111" s="42" t="str">
        <f>IF('1 - Dataset'!$G111&gt;=100000,"$100k or more","Less than $100k")</f>
        <v>Less than $100k</v>
      </c>
      <c r="O111" s="46"/>
      <c r="P111" s="47"/>
      <c r="Q111" s="47"/>
      <c r="R111" s="47"/>
      <c r="S111" s="47"/>
      <c r="T111" s="47"/>
    </row>
    <row r="112" spans="1:20" x14ac:dyDescent="0.6">
      <c r="A112" s="39">
        <v>284</v>
      </c>
      <c r="B112" s="39" t="s">
        <v>93</v>
      </c>
      <c r="C112" s="39" t="s">
        <v>64</v>
      </c>
      <c r="D112" s="48"/>
      <c r="E112" s="40">
        <v>43716</v>
      </c>
      <c r="F112" s="40">
        <v>43803</v>
      </c>
      <c r="G112" s="41">
        <v>74757</v>
      </c>
      <c r="H112" s="39" t="s">
        <v>89</v>
      </c>
      <c r="I112" s="39" t="s">
        <v>82</v>
      </c>
      <c r="J112" s="39" t="e" vm="2">
        <v>#VALUE!</v>
      </c>
      <c r="K112" s="42">
        <f>'1 - Dataset'!$F112-'1 - Dataset'!$E112</f>
        <v>87</v>
      </c>
      <c r="L112" s="43">
        <f>'1 - Dataset'!$K112/30</f>
        <v>2.9</v>
      </c>
      <c r="M112" s="45" t="str">
        <f>IF('1 - Dataset'!$L112&lt;1,"Less than 1",IF('1 - Dataset'!$L112&lt;2,"1",IF('1 - Dataset'!$L112&lt;3,"2","3+ months")))</f>
        <v>2</v>
      </c>
      <c r="N112" s="42" t="str">
        <f>IF('1 - Dataset'!$G112&gt;=100000,"$100k or more","Less than $100k")</f>
        <v>Less than $100k</v>
      </c>
      <c r="O112" s="46"/>
      <c r="P112" s="47"/>
      <c r="Q112" s="47"/>
      <c r="R112" s="47"/>
      <c r="S112" s="47"/>
      <c r="T112" s="47"/>
    </row>
    <row r="113" spans="1:20" x14ac:dyDescent="0.6">
      <c r="A113" s="39">
        <v>168</v>
      </c>
      <c r="B113" s="39" t="s">
        <v>68</v>
      </c>
      <c r="C113" s="39" t="s">
        <v>90</v>
      </c>
      <c r="D113" s="39" t="s">
        <v>65</v>
      </c>
      <c r="E113" s="40">
        <v>43325</v>
      </c>
      <c r="F113" s="40">
        <v>43412</v>
      </c>
      <c r="G113" s="41">
        <v>104201</v>
      </c>
      <c r="H113" s="39" t="s">
        <v>66</v>
      </c>
      <c r="I113" s="39" t="s">
        <v>67</v>
      </c>
      <c r="J113" s="39" t="e" vm="12">
        <v>#VALUE!</v>
      </c>
      <c r="K113" s="42">
        <f>'1 - Dataset'!$F113-'1 - Dataset'!$E113</f>
        <v>87</v>
      </c>
      <c r="L113" s="43">
        <f>'1 - Dataset'!$K113/30</f>
        <v>2.9</v>
      </c>
      <c r="M113" s="45" t="str">
        <f>IF('1 - Dataset'!$L113&lt;1,"Less than 1",IF('1 - Dataset'!$L113&lt;2,"1",IF('1 - Dataset'!$L113&lt;3,"2","3+ months")))</f>
        <v>2</v>
      </c>
      <c r="N113" s="42" t="str">
        <f>IF('1 - Dataset'!$G113&gt;=100000,"$100k or more","Less than $100k")</f>
        <v>$100k or more</v>
      </c>
      <c r="O113" s="46"/>
      <c r="P113" s="47"/>
      <c r="Q113" s="47"/>
      <c r="R113" s="47"/>
      <c r="S113" s="47"/>
      <c r="T113" s="47"/>
    </row>
    <row r="114" spans="1:20" x14ac:dyDescent="0.6">
      <c r="A114" s="39">
        <v>104</v>
      </c>
      <c r="B114" s="39" t="s">
        <v>68</v>
      </c>
      <c r="C114" s="39" t="s">
        <v>64</v>
      </c>
      <c r="D114" s="39" t="s">
        <v>65</v>
      </c>
      <c r="E114" s="40">
        <v>43498</v>
      </c>
      <c r="F114" s="40">
        <v>43585</v>
      </c>
      <c r="G114" s="41">
        <v>114247</v>
      </c>
      <c r="H114" s="39" t="s">
        <v>69</v>
      </c>
      <c r="I114" s="39" t="s">
        <v>67</v>
      </c>
      <c r="J114" s="39" t="e" vm="1">
        <v>#VALUE!</v>
      </c>
      <c r="K114" s="42">
        <f>'1 - Dataset'!$F114-'1 - Dataset'!$E114</f>
        <v>87</v>
      </c>
      <c r="L114" s="43">
        <f>'1 - Dataset'!$K114/30</f>
        <v>2.9</v>
      </c>
      <c r="M114" s="45" t="str">
        <f>IF('1 - Dataset'!$L114&lt;1,"Less than 1",IF('1 - Dataset'!$L114&lt;2,"1",IF('1 - Dataset'!$L114&lt;3,"2","3+ months")))</f>
        <v>2</v>
      </c>
      <c r="N114" s="42" t="str">
        <f>IF('1 - Dataset'!$G114&gt;=100000,"$100k or more","Less than $100k")</f>
        <v>$100k or more</v>
      </c>
      <c r="O114" s="46"/>
      <c r="P114" s="47"/>
      <c r="Q114" s="47"/>
      <c r="R114" s="47"/>
      <c r="S114" s="47"/>
      <c r="T114" s="47"/>
    </row>
    <row r="115" spans="1:20" x14ac:dyDescent="0.6">
      <c r="A115" s="39">
        <v>157</v>
      </c>
      <c r="B115" s="39" t="s">
        <v>63</v>
      </c>
      <c r="C115" s="39" t="s">
        <v>64</v>
      </c>
      <c r="D115" s="39" t="s">
        <v>65</v>
      </c>
      <c r="E115" s="40">
        <v>43959</v>
      </c>
      <c r="F115" s="40">
        <v>44047</v>
      </c>
      <c r="G115" s="41">
        <v>89090</v>
      </c>
      <c r="H115" s="39" t="s">
        <v>66</v>
      </c>
      <c r="I115" s="39" t="s">
        <v>67</v>
      </c>
      <c r="J115" s="39" t="e" vm="14">
        <v>#VALUE!</v>
      </c>
      <c r="K115" s="42">
        <f>'1 - Dataset'!$F115-'1 - Dataset'!$E115</f>
        <v>88</v>
      </c>
      <c r="L115" s="43">
        <f>'1 - Dataset'!$K115/30</f>
        <v>2.9333333333333331</v>
      </c>
      <c r="M115" s="45" t="str">
        <f>IF('1 - Dataset'!$L115&lt;1,"Less than 1",IF('1 - Dataset'!$L115&lt;2,"1",IF('1 - Dataset'!$L115&lt;3,"2","3+ months")))</f>
        <v>2</v>
      </c>
      <c r="N115" s="42" t="str">
        <f>IF('1 - Dataset'!$G115&gt;=100000,"$100k or more","Less than $100k")</f>
        <v>Less than $100k</v>
      </c>
      <c r="O115" s="46"/>
      <c r="P115" s="47"/>
      <c r="Q115" s="47"/>
      <c r="R115" s="47"/>
      <c r="S115" s="47"/>
      <c r="T115" s="47"/>
    </row>
    <row r="116" spans="1:20" x14ac:dyDescent="0.6">
      <c r="A116" s="39">
        <v>258</v>
      </c>
      <c r="B116" s="39" t="s">
        <v>93</v>
      </c>
      <c r="C116" s="39" t="s">
        <v>64</v>
      </c>
      <c r="D116" s="39" t="s">
        <v>65</v>
      </c>
      <c r="E116" s="40">
        <v>44128</v>
      </c>
      <c r="F116" s="40">
        <v>44217</v>
      </c>
      <c r="G116" s="41">
        <v>55029</v>
      </c>
      <c r="H116" s="39" t="s">
        <v>89</v>
      </c>
      <c r="I116" s="39" t="s">
        <v>76</v>
      </c>
      <c r="J116" s="39" t="e" vm="9">
        <v>#VALUE!</v>
      </c>
      <c r="K116" s="42">
        <f>'1 - Dataset'!$F116-'1 - Dataset'!$E116</f>
        <v>89</v>
      </c>
      <c r="L116" s="43">
        <f>'1 - Dataset'!$K116/30</f>
        <v>2.9666666666666668</v>
      </c>
      <c r="M116" s="45" t="str">
        <f>IF('1 - Dataset'!$L116&lt;1,"Less than 1",IF('1 - Dataset'!$L116&lt;2,"1",IF('1 - Dataset'!$L116&lt;3,"2","3+ months")))</f>
        <v>2</v>
      </c>
      <c r="N116" s="42" t="str">
        <f>IF('1 - Dataset'!$G116&gt;=100000,"$100k or more","Less than $100k")</f>
        <v>Less than $100k</v>
      </c>
      <c r="O116" s="46"/>
      <c r="P116" s="47"/>
      <c r="Q116" s="47"/>
      <c r="R116" s="47"/>
      <c r="S116" s="47"/>
      <c r="T116" s="47"/>
    </row>
    <row r="117" spans="1:20" x14ac:dyDescent="0.6">
      <c r="A117" s="39">
        <v>303</v>
      </c>
      <c r="B117" s="39" t="s">
        <v>93</v>
      </c>
      <c r="C117" s="39" t="s">
        <v>64</v>
      </c>
      <c r="D117" s="39" t="s">
        <v>112</v>
      </c>
      <c r="E117" s="40">
        <v>44128</v>
      </c>
      <c r="F117" s="40">
        <v>44217</v>
      </c>
      <c r="G117" s="41">
        <v>55029</v>
      </c>
      <c r="H117" s="39" t="s">
        <v>89</v>
      </c>
      <c r="I117" s="39" t="s">
        <v>76</v>
      </c>
      <c r="J117" s="39" t="e" vm="11">
        <v>#VALUE!</v>
      </c>
      <c r="K117" s="42">
        <f>'1 - Dataset'!$F117-'1 - Dataset'!$E117</f>
        <v>89</v>
      </c>
      <c r="L117" s="43">
        <f>'1 - Dataset'!$K117/30</f>
        <v>2.9666666666666668</v>
      </c>
      <c r="M117" s="45" t="str">
        <f>IF('1 - Dataset'!$L117&lt;1,"Less than 1",IF('1 - Dataset'!$L117&lt;2,"1",IF('1 - Dataset'!$L117&lt;3,"2","3+ months")))</f>
        <v>2</v>
      </c>
      <c r="N117" s="42" t="str">
        <f>IF('1 - Dataset'!$G117&gt;=100000,"$100k or more","Less than $100k")</f>
        <v>Less than $100k</v>
      </c>
      <c r="O117" s="46"/>
      <c r="P117" s="47"/>
      <c r="Q117" s="47"/>
      <c r="R117" s="47"/>
      <c r="S117" s="47"/>
      <c r="T117" s="47"/>
    </row>
    <row r="118" spans="1:20" x14ac:dyDescent="0.6">
      <c r="A118" s="39">
        <v>294</v>
      </c>
      <c r="B118" s="39" t="s">
        <v>93</v>
      </c>
      <c r="C118" s="39" t="s">
        <v>64</v>
      </c>
      <c r="D118" s="39" t="s">
        <v>65</v>
      </c>
      <c r="E118" s="40">
        <v>44375</v>
      </c>
      <c r="F118" s="40">
        <v>44468</v>
      </c>
      <c r="G118" s="41">
        <v>54258</v>
      </c>
      <c r="H118" s="39" t="s">
        <v>88</v>
      </c>
      <c r="I118" s="39" t="s">
        <v>82</v>
      </c>
      <c r="J118" s="39" t="e" vm="10">
        <v>#VALUE!</v>
      </c>
      <c r="K118" s="42">
        <f>'1 - Dataset'!$F118-'1 - Dataset'!$E118</f>
        <v>93</v>
      </c>
      <c r="L118" s="43">
        <f>'1 - Dataset'!$K118/30</f>
        <v>3.1</v>
      </c>
      <c r="M118" s="45" t="str">
        <f>IF('1 - Dataset'!$L118&lt;1,"Less than 1",IF('1 - Dataset'!$L118&lt;2,"1",IF('1 - Dataset'!$L118&lt;3,"2","3+ months")))</f>
        <v>3+ months</v>
      </c>
      <c r="N118" s="42" t="str">
        <f>IF('1 - Dataset'!$G118&gt;=100000,"$100k or more","Less than $100k")</f>
        <v>Less than $100k</v>
      </c>
      <c r="O118" s="46"/>
      <c r="P118" s="47"/>
      <c r="Q118" s="47"/>
      <c r="R118" s="47"/>
      <c r="S118" s="47"/>
      <c r="T118" s="47"/>
    </row>
    <row r="119" spans="1:20" x14ac:dyDescent="0.6">
      <c r="A119" s="39">
        <v>206</v>
      </c>
      <c r="B119" s="39" t="s">
        <v>63</v>
      </c>
      <c r="C119" s="39" t="s">
        <v>64</v>
      </c>
      <c r="D119" s="39" t="s">
        <v>65</v>
      </c>
      <c r="E119" s="40">
        <v>44375</v>
      </c>
      <c r="F119" s="40">
        <v>44468</v>
      </c>
      <c r="G119" s="41">
        <v>54258</v>
      </c>
      <c r="H119" s="39" t="s">
        <v>88</v>
      </c>
      <c r="I119" s="39" t="s">
        <v>82</v>
      </c>
      <c r="J119" s="39" t="e" vm="11">
        <v>#VALUE!</v>
      </c>
      <c r="K119" s="42">
        <f>'1 - Dataset'!$F119-'1 - Dataset'!$E119</f>
        <v>93</v>
      </c>
      <c r="L119" s="43">
        <f>'1 - Dataset'!$K119/30</f>
        <v>3.1</v>
      </c>
      <c r="M119" s="45" t="str">
        <f>IF('1 - Dataset'!$L119&lt;1,"Less than 1",IF('1 - Dataset'!$L119&lt;2,"1",IF('1 - Dataset'!$L119&lt;3,"2","3+ months")))</f>
        <v>3+ months</v>
      </c>
      <c r="N119" s="42" t="str">
        <f>IF('1 - Dataset'!$G119&gt;=100000,"$100k or more","Less than $100k")</f>
        <v>Less than $100k</v>
      </c>
      <c r="O119" s="46"/>
      <c r="P119" s="47"/>
      <c r="Q119" s="47"/>
      <c r="R119" s="47"/>
      <c r="S119" s="47"/>
      <c r="T119" s="47"/>
    </row>
    <row r="120" spans="1:20" x14ac:dyDescent="0.6">
      <c r="A120" s="39">
        <v>293</v>
      </c>
      <c r="B120" s="39" t="s">
        <v>93</v>
      </c>
      <c r="C120" s="39" t="s">
        <v>64</v>
      </c>
      <c r="D120" s="39" t="s">
        <v>65</v>
      </c>
      <c r="E120" s="40">
        <v>44016</v>
      </c>
      <c r="F120" s="40">
        <v>44109</v>
      </c>
      <c r="G120" s="41">
        <v>70141</v>
      </c>
      <c r="H120" s="39" t="s">
        <v>88</v>
      </c>
      <c r="I120" s="39" t="s">
        <v>82</v>
      </c>
      <c r="J120" s="39" t="e" vm="2">
        <v>#VALUE!</v>
      </c>
      <c r="K120" s="42">
        <f>'1 - Dataset'!$F120-'1 - Dataset'!$E120</f>
        <v>93</v>
      </c>
      <c r="L120" s="43">
        <f>'1 - Dataset'!$K120/30</f>
        <v>3.1</v>
      </c>
      <c r="M120" s="45" t="str">
        <f>IF('1 - Dataset'!$L120&lt;1,"Less than 1",IF('1 - Dataset'!$L120&lt;2,"1",IF('1 - Dataset'!$L120&lt;3,"2","3+ months")))</f>
        <v>3+ months</v>
      </c>
      <c r="N120" s="42" t="str">
        <f>IF('1 - Dataset'!$G120&gt;=100000,"$100k or more","Less than $100k")</f>
        <v>Less than $100k</v>
      </c>
      <c r="O120" s="46"/>
      <c r="P120" s="47"/>
      <c r="Q120" s="47"/>
      <c r="R120" s="47"/>
      <c r="S120" s="47"/>
      <c r="T120" s="47"/>
    </row>
    <row r="121" spans="1:20" x14ac:dyDescent="0.6">
      <c r="A121" s="39">
        <v>205</v>
      </c>
      <c r="B121" s="39" t="s">
        <v>63</v>
      </c>
      <c r="C121" s="39" t="s">
        <v>64</v>
      </c>
      <c r="D121" s="39" t="s">
        <v>65</v>
      </c>
      <c r="E121" s="40">
        <v>44016</v>
      </c>
      <c r="F121" s="40">
        <v>44109</v>
      </c>
      <c r="G121" s="41">
        <v>70141</v>
      </c>
      <c r="H121" s="39" t="s">
        <v>88</v>
      </c>
      <c r="I121" s="39" t="s">
        <v>82</v>
      </c>
      <c r="J121" s="39" t="e" vm="11">
        <v>#VALUE!</v>
      </c>
      <c r="K121" s="42">
        <f>'1 - Dataset'!$F121-'1 - Dataset'!$E121</f>
        <v>93</v>
      </c>
      <c r="L121" s="43">
        <f>'1 - Dataset'!$K121/30</f>
        <v>3.1</v>
      </c>
      <c r="M121" s="45" t="str">
        <f>IF('1 - Dataset'!$L121&lt;1,"Less than 1",IF('1 - Dataset'!$L121&lt;2,"1",IF('1 - Dataset'!$L121&lt;3,"2","3+ months")))</f>
        <v>3+ months</v>
      </c>
      <c r="N121" s="42" t="str">
        <f>IF('1 - Dataset'!$G121&gt;=100000,"$100k or more","Less than $100k")</f>
        <v>Less than $100k</v>
      </c>
      <c r="O121" s="46"/>
      <c r="P121" s="47"/>
      <c r="Q121" s="47"/>
      <c r="R121" s="47"/>
      <c r="S121" s="47"/>
      <c r="T121" s="47"/>
    </row>
    <row r="122" spans="1:20" x14ac:dyDescent="0.6">
      <c r="A122" s="39">
        <v>167</v>
      </c>
      <c r="B122" s="39" t="s">
        <v>68</v>
      </c>
      <c r="C122" s="39" t="s">
        <v>90</v>
      </c>
      <c r="D122" s="39" t="s">
        <v>65</v>
      </c>
      <c r="E122" s="40">
        <v>43536</v>
      </c>
      <c r="F122" s="40">
        <v>43629</v>
      </c>
      <c r="G122" s="41">
        <v>94910</v>
      </c>
      <c r="H122" s="39" t="s">
        <v>66</v>
      </c>
      <c r="I122" s="39" t="s">
        <v>85</v>
      </c>
      <c r="J122" s="39" t="e" vm="12">
        <v>#VALUE!</v>
      </c>
      <c r="K122" s="42">
        <f>'1 - Dataset'!$F122-'1 - Dataset'!$E122</f>
        <v>93</v>
      </c>
      <c r="L122" s="43">
        <f>'1 - Dataset'!$K122/30</f>
        <v>3.1</v>
      </c>
      <c r="M122" s="45" t="str">
        <f>IF('1 - Dataset'!$L122&lt;1,"Less than 1",IF('1 - Dataset'!$L122&lt;2,"1",IF('1 - Dataset'!$L122&lt;3,"2","3+ months")))</f>
        <v>3+ months</v>
      </c>
      <c r="N122" s="42" t="str">
        <f>IF('1 - Dataset'!$G122&gt;=100000,"$100k or more","Less than $100k")</f>
        <v>Less than $100k</v>
      </c>
      <c r="O122" s="46"/>
      <c r="P122" s="47"/>
      <c r="Q122" s="47"/>
      <c r="R122" s="47"/>
      <c r="S122" s="47"/>
      <c r="T122" s="47"/>
    </row>
    <row r="123" spans="1:20" x14ac:dyDescent="0.6">
      <c r="A123" s="39">
        <v>136</v>
      </c>
      <c r="B123" s="39" t="s">
        <v>68</v>
      </c>
      <c r="C123" s="39" t="s">
        <v>86</v>
      </c>
      <c r="D123" s="39" t="s">
        <v>65</v>
      </c>
      <c r="E123" s="40">
        <v>43663</v>
      </c>
      <c r="F123" s="40">
        <v>43756</v>
      </c>
      <c r="G123" s="41">
        <v>133620</v>
      </c>
      <c r="H123" s="39" t="s">
        <v>84</v>
      </c>
      <c r="I123" s="39" t="s">
        <v>85</v>
      </c>
      <c r="J123" s="39" t="e" vm="6">
        <v>#VALUE!</v>
      </c>
      <c r="K123" s="42">
        <f>'1 - Dataset'!$F123-'1 - Dataset'!$E123</f>
        <v>93</v>
      </c>
      <c r="L123" s="43">
        <f>'1 - Dataset'!$K123/30</f>
        <v>3.1</v>
      </c>
      <c r="M123" s="45" t="str">
        <f>IF('1 - Dataset'!$L123&lt;1,"Less than 1",IF('1 - Dataset'!$L123&lt;2,"1",IF('1 - Dataset'!$L123&lt;3,"2","3+ months")))</f>
        <v>3+ months</v>
      </c>
      <c r="N123" s="42" t="str">
        <f>IF('1 - Dataset'!$G123&gt;=100000,"$100k or more","Less than $100k")</f>
        <v>$100k or more</v>
      </c>
      <c r="O123" s="46"/>
      <c r="P123" s="47"/>
      <c r="Q123" s="47"/>
      <c r="R123" s="47"/>
      <c r="S123" s="47"/>
      <c r="T123" s="47"/>
    </row>
    <row r="124" spans="1:20" x14ac:dyDescent="0.6">
      <c r="A124" s="39">
        <v>298</v>
      </c>
      <c r="B124" s="39" t="s">
        <v>93</v>
      </c>
      <c r="C124" s="39" t="s">
        <v>64</v>
      </c>
      <c r="D124" s="39" t="s">
        <v>65</v>
      </c>
      <c r="E124" s="40">
        <v>44203</v>
      </c>
      <c r="F124" s="40">
        <v>44297</v>
      </c>
      <c r="G124" s="41">
        <v>54141</v>
      </c>
      <c r="H124" s="39" t="s">
        <v>88</v>
      </c>
      <c r="I124" s="39" t="s">
        <v>82</v>
      </c>
      <c r="J124" s="39" t="e" vm="10">
        <v>#VALUE!</v>
      </c>
      <c r="K124" s="42">
        <f>'1 - Dataset'!$F124-'1 - Dataset'!$E124</f>
        <v>94</v>
      </c>
      <c r="L124" s="43">
        <f>'1 - Dataset'!$K124/30</f>
        <v>3.1333333333333333</v>
      </c>
      <c r="M124" s="45" t="str">
        <f>IF('1 - Dataset'!$L124&lt;1,"Less than 1",IF('1 - Dataset'!$L124&lt;2,"1",IF('1 - Dataset'!$L124&lt;3,"2","3+ months")))</f>
        <v>3+ months</v>
      </c>
      <c r="N124" s="42" t="str">
        <f>IF('1 - Dataset'!$G124&gt;=100000,"$100k or more","Less than $100k")</f>
        <v>Less than $100k</v>
      </c>
      <c r="O124" s="46"/>
      <c r="P124" s="47"/>
      <c r="Q124" s="47"/>
      <c r="R124" s="47"/>
      <c r="S124" s="47"/>
      <c r="T124" s="47"/>
    </row>
    <row r="125" spans="1:20" x14ac:dyDescent="0.6">
      <c r="A125" s="39">
        <v>253</v>
      </c>
      <c r="B125" s="39" t="s">
        <v>93</v>
      </c>
      <c r="C125" s="39" t="s">
        <v>64</v>
      </c>
      <c r="D125" s="39" t="s">
        <v>65</v>
      </c>
      <c r="E125" s="40">
        <v>44203</v>
      </c>
      <c r="F125" s="40">
        <v>44297</v>
      </c>
      <c r="G125" s="41">
        <v>54141</v>
      </c>
      <c r="H125" s="39" t="s">
        <v>88</v>
      </c>
      <c r="I125" s="39" t="s">
        <v>82</v>
      </c>
      <c r="J125" s="39" t="e" vm="9">
        <v>#VALUE!</v>
      </c>
      <c r="K125" s="42">
        <f>'1 - Dataset'!$F125-'1 - Dataset'!$E125</f>
        <v>94</v>
      </c>
      <c r="L125" s="43">
        <f>'1 - Dataset'!$K125/30</f>
        <v>3.1333333333333333</v>
      </c>
      <c r="M125" s="45" t="str">
        <f>IF('1 - Dataset'!$L125&lt;1,"Less than 1",IF('1 - Dataset'!$L125&lt;2,"1",IF('1 - Dataset'!$L125&lt;3,"2","3+ months")))</f>
        <v>3+ months</v>
      </c>
      <c r="N125" s="42" t="str">
        <f>IF('1 - Dataset'!$G125&gt;=100000,"$100k or more","Less than $100k")</f>
        <v>Less than $100k</v>
      </c>
      <c r="O125" s="46"/>
      <c r="P125" s="47"/>
      <c r="Q125" s="47"/>
      <c r="R125" s="47"/>
      <c r="S125" s="47"/>
      <c r="T125" s="47"/>
    </row>
    <row r="126" spans="1:20" x14ac:dyDescent="0.6">
      <c r="A126" s="39">
        <v>102</v>
      </c>
      <c r="B126" s="39" t="s">
        <v>68</v>
      </c>
      <c r="C126" s="39" t="s">
        <v>64</v>
      </c>
      <c r="D126" s="39" t="s">
        <v>65</v>
      </c>
      <c r="E126" s="40">
        <v>43342</v>
      </c>
      <c r="F126" s="40">
        <v>43437</v>
      </c>
      <c r="G126" s="41">
        <v>79446</v>
      </c>
      <c r="H126" s="39" t="s">
        <v>66</v>
      </c>
      <c r="I126" s="39" t="s">
        <v>67</v>
      </c>
      <c r="J126" s="39" t="e" vm="1">
        <v>#VALUE!</v>
      </c>
      <c r="K126" s="42">
        <f>'1 - Dataset'!$F126-'1 - Dataset'!$E126</f>
        <v>95</v>
      </c>
      <c r="L126" s="43">
        <f>'1 - Dataset'!$K126/30</f>
        <v>3.1666666666666665</v>
      </c>
      <c r="M126" s="45" t="str">
        <f>IF('1 - Dataset'!$L126&lt;1,"Less than 1",IF('1 - Dataset'!$L126&lt;2,"1",IF('1 - Dataset'!$L126&lt;3,"2","3+ months")))</f>
        <v>3+ months</v>
      </c>
      <c r="N126" s="42" t="str">
        <f>IF('1 - Dataset'!$G126&gt;=100000,"$100k or more","Less than $100k")</f>
        <v>Less than $100k</v>
      </c>
      <c r="O126" s="46"/>
      <c r="P126" s="47"/>
      <c r="Q126" s="47"/>
      <c r="R126" s="47"/>
      <c r="S126" s="47"/>
      <c r="T126" s="47"/>
    </row>
    <row r="127" spans="1:20" x14ac:dyDescent="0.6">
      <c r="A127" s="39">
        <v>107</v>
      </c>
      <c r="B127" s="39" t="s">
        <v>68</v>
      </c>
      <c r="C127" s="39" t="s">
        <v>64</v>
      </c>
      <c r="D127" s="39" t="s">
        <v>71</v>
      </c>
      <c r="E127" s="40">
        <v>43369</v>
      </c>
      <c r="F127" s="40">
        <v>43466</v>
      </c>
      <c r="G127" s="41">
        <v>121508</v>
      </c>
      <c r="H127" s="39" t="s">
        <v>72</v>
      </c>
      <c r="I127" s="39" t="s">
        <v>67</v>
      </c>
      <c r="J127" s="39" t="e" vm="1">
        <v>#VALUE!</v>
      </c>
      <c r="K127" s="42">
        <f>'1 - Dataset'!$F127-'1 - Dataset'!$E127</f>
        <v>97</v>
      </c>
      <c r="L127" s="43">
        <f>'1 - Dataset'!$K127/30</f>
        <v>3.2333333333333334</v>
      </c>
      <c r="M127" s="45" t="str">
        <f>IF('1 - Dataset'!$L127&lt;1,"Less than 1",IF('1 - Dataset'!$L127&lt;2,"1",IF('1 - Dataset'!$L127&lt;3,"2","3+ months")))</f>
        <v>3+ months</v>
      </c>
      <c r="N127" s="42" t="str">
        <f>IF('1 - Dataset'!$G127&gt;=100000,"$100k or more","Less than $100k")</f>
        <v>$100k or more</v>
      </c>
      <c r="O127" s="46"/>
      <c r="P127" s="47"/>
      <c r="Q127" s="47"/>
      <c r="R127" s="47"/>
      <c r="S127" s="47"/>
      <c r="T127" s="47"/>
    </row>
    <row r="128" spans="1:20" x14ac:dyDescent="0.6">
      <c r="A128" s="39">
        <v>133</v>
      </c>
      <c r="B128" s="39" t="s">
        <v>68</v>
      </c>
      <c r="C128" s="39" t="s">
        <v>81</v>
      </c>
      <c r="D128" s="39" t="s">
        <v>65</v>
      </c>
      <c r="E128" s="40">
        <v>43370</v>
      </c>
      <c r="F128" s="40">
        <v>43467</v>
      </c>
      <c r="G128" s="41">
        <v>141708</v>
      </c>
      <c r="H128" s="39" t="s">
        <v>84</v>
      </c>
      <c r="I128" s="39" t="s">
        <v>85</v>
      </c>
      <c r="J128" s="39" t="e" vm="6">
        <v>#VALUE!</v>
      </c>
      <c r="K128" s="42">
        <f>'1 - Dataset'!$F128-'1 - Dataset'!$E128</f>
        <v>97</v>
      </c>
      <c r="L128" s="43">
        <f>'1 - Dataset'!$K128/30</f>
        <v>3.2333333333333334</v>
      </c>
      <c r="M128" s="45" t="str">
        <f>IF('1 - Dataset'!$L128&lt;1,"Less than 1",IF('1 - Dataset'!$L128&lt;2,"1",IF('1 - Dataset'!$L128&lt;3,"2","3+ months")))</f>
        <v>3+ months</v>
      </c>
      <c r="N128" s="42" t="str">
        <f>IF('1 - Dataset'!$G128&gt;=100000,"$100k or more","Less than $100k")</f>
        <v>$100k or more</v>
      </c>
      <c r="O128" s="46"/>
      <c r="P128" s="47"/>
      <c r="Q128" s="47"/>
      <c r="R128" s="47"/>
      <c r="S128" s="47"/>
      <c r="T128" s="47"/>
    </row>
    <row r="129" spans="1:20" x14ac:dyDescent="0.6">
      <c r="A129" s="39">
        <v>161</v>
      </c>
      <c r="B129" s="39" t="s">
        <v>68</v>
      </c>
      <c r="C129" s="39" t="s">
        <v>90</v>
      </c>
      <c r="D129" s="39" t="s">
        <v>65</v>
      </c>
      <c r="E129" s="40">
        <v>43121</v>
      </c>
      <c r="F129" s="40">
        <v>43219</v>
      </c>
      <c r="G129" s="41">
        <v>134561</v>
      </c>
      <c r="H129" s="39" t="s">
        <v>70</v>
      </c>
      <c r="I129" s="39" t="s">
        <v>78</v>
      </c>
      <c r="J129" s="39" t="e" vm="12">
        <v>#VALUE!</v>
      </c>
      <c r="K129" s="42">
        <f>'1 - Dataset'!$F129-'1 - Dataset'!$E129</f>
        <v>98</v>
      </c>
      <c r="L129" s="43">
        <f>'1 - Dataset'!$K129/30</f>
        <v>3.2666666666666666</v>
      </c>
      <c r="M129" s="45" t="str">
        <f>IF('1 - Dataset'!$L129&lt;1,"Less than 1",IF('1 - Dataset'!$L129&lt;2,"1",IF('1 - Dataset'!$L129&lt;3,"2","3+ months")))</f>
        <v>3+ months</v>
      </c>
      <c r="N129" s="42" t="str">
        <f>IF('1 - Dataset'!$G129&gt;=100000,"$100k or more","Less than $100k")</f>
        <v>$100k or more</v>
      </c>
      <c r="O129" s="46"/>
      <c r="P129" s="47"/>
      <c r="Q129" s="47"/>
      <c r="R129" s="47"/>
      <c r="S129" s="47"/>
      <c r="T129" s="47"/>
    </row>
    <row r="130" spans="1:20" x14ac:dyDescent="0.6">
      <c r="A130" s="39">
        <v>128</v>
      </c>
      <c r="B130" s="39" t="s">
        <v>68</v>
      </c>
      <c r="C130" s="39" t="s">
        <v>81</v>
      </c>
      <c r="D130" s="39" t="s">
        <v>65</v>
      </c>
      <c r="E130" s="40">
        <v>43439</v>
      </c>
      <c r="F130" s="40">
        <v>43538</v>
      </c>
      <c r="G130" s="41">
        <v>93128</v>
      </c>
      <c r="H130" s="39" t="s">
        <v>66</v>
      </c>
      <c r="I130" s="39" t="s">
        <v>82</v>
      </c>
      <c r="J130" s="39" t="e" vm="6">
        <v>#VALUE!</v>
      </c>
      <c r="K130" s="42">
        <f>'1 - Dataset'!$F130-'1 - Dataset'!$E130</f>
        <v>99</v>
      </c>
      <c r="L130" s="43">
        <f>'1 - Dataset'!$K130/30</f>
        <v>3.3</v>
      </c>
      <c r="M130" s="45" t="str">
        <f>IF('1 - Dataset'!$L130&lt;1,"Less than 1",IF('1 - Dataset'!$L130&lt;2,"1",IF('1 - Dataset'!$L130&lt;3,"2","3+ months")))</f>
        <v>3+ months</v>
      </c>
      <c r="N130" s="42" t="str">
        <f>IF('1 - Dataset'!$G130&gt;=100000,"$100k or more","Less than $100k")</f>
        <v>Less than $100k</v>
      </c>
      <c r="O130" s="46"/>
      <c r="P130" s="47"/>
      <c r="Q130" s="47"/>
      <c r="R130" s="47"/>
      <c r="S130" s="47"/>
      <c r="T130" s="47"/>
    </row>
    <row r="131" spans="1:20" x14ac:dyDescent="0.6">
      <c r="A131" s="39">
        <v>112</v>
      </c>
      <c r="B131" s="39" t="s">
        <v>63</v>
      </c>
      <c r="C131" s="39" t="s">
        <v>75</v>
      </c>
      <c r="D131" s="39" t="s">
        <v>65</v>
      </c>
      <c r="E131" s="40">
        <v>43463</v>
      </c>
      <c r="F131" s="40">
        <v>43563</v>
      </c>
      <c r="G131" s="41">
        <v>111276</v>
      </c>
      <c r="H131" s="39" t="s">
        <v>66</v>
      </c>
      <c r="I131" s="39" t="s">
        <v>76</v>
      </c>
      <c r="J131" s="39" t="e" vm="1">
        <v>#VALUE!</v>
      </c>
      <c r="K131" s="42">
        <f>'1 - Dataset'!$F131-'1 - Dataset'!$E131</f>
        <v>100</v>
      </c>
      <c r="L131" s="43">
        <f>'1 - Dataset'!$K131/30</f>
        <v>3.3333333333333335</v>
      </c>
      <c r="M131" s="45" t="str">
        <f>IF('1 - Dataset'!$L131&lt;1,"Less than 1",IF('1 - Dataset'!$L131&lt;2,"1",IF('1 - Dataset'!$L131&lt;3,"2","3+ months")))</f>
        <v>3+ months</v>
      </c>
      <c r="N131" s="42" t="str">
        <f>IF('1 - Dataset'!$G131&gt;=100000,"$100k or more","Less than $100k")</f>
        <v>$100k or more</v>
      </c>
      <c r="O131" s="46"/>
      <c r="P131" s="47"/>
      <c r="Q131" s="47"/>
      <c r="R131" s="47"/>
      <c r="S131" s="47"/>
      <c r="T131" s="47"/>
    </row>
    <row r="132" spans="1:20" x14ac:dyDescent="0.6">
      <c r="A132" s="39">
        <v>119</v>
      </c>
      <c r="B132" s="39" t="s">
        <v>68</v>
      </c>
      <c r="C132" s="39" t="s">
        <v>75</v>
      </c>
      <c r="D132" s="39" t="s">
        <v>65</v>
      </c>
      <c r="E132" s="40">
        <v>43926</v>
      </c>
      <c r="F132" s="40">
        <v>44026</v>
      </c>
      <c r="G132" s="41">
        <v>119511</v>
      </c>
      <c r="H132" s="39" t="s">
        <v>66</v>
      </c>
      <c r="I132" s="39" t="s">
        <v>78</v>
      </c>
      <c r="J132" s="39" t="e" vm="6">
        <v>#VALUE!</v>
      </c>
      <c r="K132" s="42">
        <f>'1 - Dataset'!$F132-'1 - Dataset'!$E132</f>
        <v>100</v>
      </c>
      <c r="L132" s="43">
        <f>'1 - Dataset'!$K132/30</f>
        <v>3.3333333333333335</v>
      </c>
      <c r="M132" s="45" t="str">
        <f>IF('1 - Dataset'!$L132&lt;1,"Less than 1",IF('1 - Dataset'!$L132&lt;2,"1",IF('1 - Dataset'!$L132&lt;3,"2","3+ months")))</f>
        <v>3+ months</v>
      </c>
      <c r="N132" s="42" t="str">
        <f>IF('1 - Dataset'!$G132&gt;=100000,"$100k or more","Less than $100k")</f>
        <v>$100k or more</v>
      </c>
      <c r="O132" s="46"/>
      <c r="P132" s="47"/>
      <c r="Q132" s="47"/>
      <c r="R132" s="47"/>
      <c r="S132" s="47"/>
      <c r="T132" s="47"/>
    </row>
    <row r="133" spans="1:20" x14ac:dyDescent="0.6">
      <c r="A133" s="39">
        <v>181</v>
      </c>
      <c r="B133" s="39" t="s">
        <v>63</v>
      </c>
      <c r="C133" s="39" t="s">
        <v>90</v>
      </c>
      <c r="D133" s="39" t="s">
        <v>65</v>
      </c>
      <c r="E133" s="40">
        <v>43816</v>
      </c>
      <c r="F133" s="40">
        <v>43916</v>
      </c>
      <c r="G133" s="41">
        <v>119669</v>
      </c>
      <c r="H133" s="39" t="s">
        <v>89</v>
      </c>
      <c r="I133" s="39" t="s">
        <v>74</v>
      </c>
      <c r="J133" s="39" t="e" vm="8">
        <v>#VALUE!</v>
      </c>
      <c r="K133" s="42">
        <f>'1 - Dataset'!$F133-'1 - Dataset'!$E133</f>
        <v>100</v>
      </c>
      <c r="L133" s="43">
        <f>'1 - Dataset'!$K133/30</f>
        <v>3.3333333333333335</v>
      </c>
      <c r="M133" s="45" t="str">
        <f>IF('1 - Dataset'!$L133&lt;1,"Less than 1",IF('1 - Dataset'!$L133&lt;2,"1",IF('1 - Dataset'!$L133&lt;3,"2","3+ months")))</f>
        <v>3+ months</v>
      </c>
      <c r="N133" s="42" t="str">
        <f>IF('1 - Dataset'!$G133&gt;=100000,"$100k or more","Less than $100k")</f>
        <v>$100k or more</v>
      </c>
      <c r="O133" s="46"/>
      <c r="P133" s="47"/>
      <c r="Q133" s="47"/>
      <c r="R133" s="47"/>
      <c r="S133" s="47"/>
      <c r="T133" s="47"/>
    </row>
    <row r="134" spans="1:20" x14ac:dyDescent="0.6">
      <c r="A134" s="39">
        <v>271</v>
      </c>
      <c r="B134" s="39" t="s">
        <v>93</v>
      </c>
      <c r="C134" s="39" t="s">
        <v>90</v>
      </c>
      <c r="D134" s="39" t="s">
        <v>65</v>
      </c>
      <c r="E134" s="40">
        <v>43816</v>
      </c>
      <c r="F134" s="40">
        <v>43916</v>
      </c>
      <c r="G134" s="41">
        <v>119669</v>
      </c>
      <c r="H134" s="39" t="s">
        <v>89</v>
      </c>
      <c r="I134" s="39" t="s">
        <v>74</v>
      </c>
      <c r="J134" s="39" t="e" vm="11">
        <v>#VALUE!</v>
      </c>
      <c r="K134" s="42">
        <f>'1 - Dataset'!$F134-'1 - Dataset'!$E134</f>
        <v>100</v>
      </c>
      <c r="L134" s="43">
        <f>'1 - Dataset'!$K134/30</f>
        <v>3.3333333333333335</v>
      </c>
      <c r="M134" s="45" t="str">
        <f>IF('1 - Dataset'!$L134&lt;1,"Less than 1",IF('1 - Dataset'!$L134&lt;2,"1",IF('1 - Dataset'!$L134&lt;3,"2","3+ months")))</f>
        <v>3+ months</v>
      </c>
      <c r="N134" s="42" t="str">
        <f>IF('1 - Dataset'!$G134&gt;=100000,"$100k or more","Less than $100k")</f>
        <v>$100k or more</v>
      </c>
      <c r="O134" s="46"/>
      <c r="P134" s="47"/>
      <c r="Q134" s="47"/>
      <c r="R134" s="47"/>
      <c r="S134" s="47"/>
      <c r="T134" s="47"/>
    </row>
    <row r="135" spans="1:20" x14ac:dyDescent="0.6">
      <c r="A135" s="39">
        <v>259</v>
      </c>
      <c r="B135" s="39" t="s">
        <v>93</v>
      </c>
      <c r="C135" s="39" t="s">
        <v>64</v>
      </c>
      <c r="D135" s="39" t="s">
        <v>65</v>
      </c>
      <c r="E135" s="40">
        <v>44337</v>
      </c>
      <c r="F135" s="40">
        <v>44438</v>
      </c>
      <c r="G135" s="41">
        <v>70595</v>
      </c>
      <c r="H135" s="39" t="s">
        <v>88</v>
      </c>
      <c r="I135" s="39" t="s">
        <v>82</v>
      </c>
      <c r="J135" s="39" t="e" vm="9">
        <v>#VALUE!</v>
      </c>
      <c r="K135" s="42">
        <f>'1 - Dataset'!$F135-'1 - Dataset'!$E135</f>
        <v>101</v>
      </c>
      <c r="L135" s="43">
        <f>'1 - Dataset'!$K135/30</f>
        <v>3.3666666666666667</v>
      </c>
      <c r="M135" s="45" t="str">
        <f>IF('1 - Dataset'!$L135&lt;1,"Less than 1",IF('1 - Dataset'!$L135&lt;2,"1",IF('1 - Dataset'!$L135&lt;3,"2","3+ months")))</f>
        <v>3+ months</v>
      </c>
      <c r="N135" s="42" t="str">
        <f>IF('1 - Dataset'!$G135&gt;=100000,"$100k or more","Less than $100k")</f>
        <v>Less than $100k</v>
      </c>
      <c r="O135" s="46"/>
      <c r="P135" s="47"/>
      <c r="Q135" s="47"/>
      <c r="R135" s="47"/>
      <c r="S135" s="47"/>
      <c r="T135" s="47"/>
    </row>
    <row r="136" spans="1:20" x14ac:dyDescent="0.6">
      <c r="A136" s="39">
        <v>304</v>
      </c>
      <c r="B136" s="39" t="s">
        <v>93</v>
      </c>
      <c r="C136" s="39" t="s">
        <v>64</v>
      </c>
      <c r="D136" s="39" t="s">
        <v>112</v>
      </c>
      <c r="E136" s="40">
        <v>44337</v>
      </c>
      <c r="F136" s="40">
        <v>44438</v>
      </c>
      <c r="G136" s="41">
        <v>70595</v>
      </c>
      <c r="H136" s="39" t="s">
        <v>88</v>
      </c>
      <c r="I136" s="39" t="s">
        <v>82</v>
      </c>
      <c r="J136" s="39" t="e" vm="11">
        <v>#VALUE!</v>
      </c>
      <c r="K136" s="42">
        <f>'1 - Dataset'!$F136-'1 - Dataset'!$E136</f>
        <v>101</v>
      </c>
      <c r="L136" s="43">
        <f>'1 - Dataset'!$K136/30</f>
        <v>3.3666666666666667</v>
      </c>
      <c r="M136" s="45" t="str">
        <f>IF('1 - Dataset'!$L136&lt;1,"Less than 1",IF('1 - Dataset'!$L136&lt;2,"1",IF('1 - Dataset'!$L136&lt;3,"2","3+ months")))</f>
        <v>3+ months</v>
      </c>
      <c r="N136" s="42" t="str">
        <f>IF('1 - Dataset'!$G136&gt;=100000,"$100k or more","Less than $100k")</f>
        <v>Less than $100k</v>
      </c>
      <c r="O136" s="46"/>
      <c r="P136" s="47"/>
      <c r="Q136" s="47"/>
      <c r="R136" s="47"/>
      <c r="S136" s="47"/>
      <c r="T136" s="47"/>
    </row>
    <row r="137" spans="1:20" x14ac:dyDescent="0.6">
      <c r="A137" s="39">
        <v>194</v>
      </c>
      <c r="B137" s="39" t="s">
        <v>63</v>
      </c>
      <c r="C137" s="39" t="s">
        <v>64</v>
      </c>
      <c r="D137" s="39" t="s">
        <v>65</v>
      </c>
      <c r="E137" s="40">
        <v>44116</v>
      </c>
      <c r="F137" s="40">
        <v>44218</v>
      </c>
      <c r="G137" s="41">
        <v>65490</v>
      </c>
      <c r="H137" s="39" t="s">
        <v>88</v>
      </c>
      <c r="I137" s="39" t="s">
        <v>82</v>
      </c>
      <c r="J137" s="39" t="e" vm="5">
        <v>#VALUE!</v>
      </c>
      <c r="K137" s="42">
        <f>'1 - Dataset'!$F137-'1 - Dataset'!$E137</f>
        <v>102</v>
      </c>
      <c r="L137" s="43">
        <f>'1 - Dataset'!$K137/30</f>
        <v>3.4</v>
      </c>
      <c r="M137" s="45" t="str">
        <f>IF('1 - Dataset'!$L137&lt;1,"Less than 1",IF('1 - Dataset'!$L137&lt;2,"1",IF('1 - Dataset'!$L137&lt;3,"2","3+ months")))</f>
        <v>3+ months</v>
      </c>
      <c r="N137" s="42" t="str">
        <f>IF('1 - Dataset'!$G137&gt;=100000,"$100k or more","Less than $100k")</f>
        <v>Less than $100k</v>
      </c>
      <c r="O137" s="46"/>
      <c r="P137" s="47"/>
      <c r="Q137" s="47"/>
      <c r="R137" s="47"/>
      <c r="S137" s="47"/>
      <c r="T137" s="47"/>
    </row>
    <row r="138" spans="1:20" x14ac:dyDescent="0.6">
      <c r="A138" s="39">
        <v>285</v>
      </c>
      <c r="B138" s="39" t="s">
        <v>93</v>
      </c>
      <c r="C138" s="39" t="s">
        <v>64</v>
      </c>
      <c r="D138" s="39" t="s">
        <v>65</v>
      </c>
      <c r="E138" s="40">
        <v>44116</v>
      </c>
      <c r="F138" s="40">
        <v>44218</v>
      </c>
      <c r="G138" s="41">
        <v>65490</v>
      </c>
      <c r="H138" s="39" t="s">
        <v>88</v>
      </c>
      <c r="I138" s="39" t="s">
        <v>82</v>
      </c>
      <c r="J138" s="39" t="e" vm="2">
        <v>#VALUE!</v>
      </c>
      <c r="K138" s="42">
        <f>'1 - Dataset'!$F138-'1 - Dataset'!$E138</f>
        <v>102</v>
      </c>
      <c r="L138" s="43">
        <f>'1 - Dataset'!$K138/30</f>
        <v>3.4</v>
      </c>
      <c r="M138" s="45" t="str">
        <f>IF('1 - Dataset'!$L138&lt;1,"Less than 1",IF('1 - Dataset'!$L138&lt;2,"1",IF('1 - Dataset'!$L138&lt;3,"2","3+ months")))</f>
        <v>3+ months</v>
      </c>
      <c r="N138" s="42" t="str">
        <f>IF('1 - Dataset'!$G138&gt;=100000,"$100k or more","Less than $100k")</f>
        <v>Less than $100k</v>
      </c>
      <c r="O138" s="46"/>
      <c r="P138" s="47"/>
      <c r="Q138" s="47"/>
      <c r="R138" s="47"/>
      <c r="S138" s="47"/>
      <c r="T138" s="47"/>
    </row>
    <row r="139" spans="1:20" x14ac:dyDescent="0.6">
      <c r="A139" s="39">
        <v>132</v>
      </c>
      <c r="B139" s="39" t="s">
        <v>68</v>
      </c>
      <c r="C139" s="39" t="s">
        <v>81</v>
      </c>
      <c r="D139" s="39" t="s">
        <v>65</v>
      </c>
      <c r="E139" s="40">
        <v>43266</v>
      </c>
      <c r="F139" s="40">
        <v>43368</v>
      </c>
      <c r="G139" s="41">
        <v>93674</v>
      </c>
      <c r="H139" s="39" t="s">
        <v>70</v>
      </c>
      <c r="I139" s="39" t="s">
        <v>82</v>
      </c>
      <c r="J139" s="39" t="e" vm="6">
        <v>#VALUE!</v>
      </c>
      <c r="K139" s="42">
        <f>'1 - Dataset'!$F139-'1 - Dataset'!$E139</f>
        <v>102</v>
      </c>
      <c r="L139" s="43">
        <f>'1 - Dataset'!$K139/30</f>
        <v>3.4</v>
      </c>
      <c r="M139" s="45" t="str">
        <f>IF('1 - Dataset'!$L139&lt;1,"Less than 1",IF('1 - Dataset'!$L139&lt;2,"1",IF('1 - Dataset'!$L139&lt;3,"2","3+ months")))</f>
        <v>3+ months</v>
      </c>
      <c r="N139" s="42" t="str">
        <f>IF('1 - Dataset'!$G139&gt;=100000,"$100k or more","Less than $100k")</f>
        <v>Less than $100k</v>
      </c>
      <c r="O139" s="46"/>
      <c r="P139" s="47"/>
      <c r="Q139" s="47"/>
      <c r="R139" s="47"/>
      <c r="S139" s="47"/>
      <c r="T139" s="47"/>
    </row>
    <row r="140" spans="1:20" x14ac:dyDescent="0.6">
      <c r="A140" s="39">
        <v>182</v>
      </c>
      <c r="B140" s="39" t="s">
        <v>63</v>
      </c>
      <c r="C140" s="39" t="s">
        <v>90</v>
      </c>
      <c r="D140" s="39" t="s">
        <v>65</v>
      </c>
      <c r="E140" s="40">
        <v>43901</v>
      </c>
      <c r="F140" s="40">
        <v>44003</v>
      </c>
      <c r="G140" s="41">
        <v>101604</v>
      </c>
      <c r="H140" s="39" t="s">
        <v>69</v>
      </c>
      <c r="I140" s="39" t="s">
        <v>76</v>
      </c>
      <c r="J140" s="39" t="e" vm="8">
        <v>#VALUE!</v>
      </c>
      <c r="K140" s="42">
        <f>'1 - Dataset'!$F140-'1 - Dataset'!$E140</f>
        <v>102</v>
      </c>
      <c r="L140" s="43">
        <f>'1 - Dataset'!$K140/30</f>
        <v>3.4</v>
      </c>
      <c r="M140" s="45" t="str">
        <f>IF('1 - Dataset'!$L140&lt;1,"Less than 1",IF('1 - Dataset'!$L140&lt;2,"1",IF('1 - Dataset'!$L140&lt;3,"2","3+ months")))</f>
        <v>3+ months</v>
      </c>
      <c r="N140" s="42" t="str">
        <f>IF('1 - Dataset'!$G140&gt;=100000,"$100k or more","Less than $100k")</f>
        <v>$100k or more</v>
      </c>
      <c r="O140" s="46"/>
      <c r="P140" s="47"/>
      <c r="Q140" s="47"/>
      <c r="R140" s="47"/>
      <c r="S140" s="47"/>
      <c r="T140" s="47"/>
    </row>
    <row r="141" spans="1:20" x14ac:dyDescent="0.6">
      <c r="A141" s="39">
        <v>272</v>
      </c>
      <c r="B141" s="39" t="s">
        <v>93</v>
      </c>
      <c r="C141" s="39" t="s">
        <v>90</v>
      </c>
      <c r="D141" s="39" t="s">
        <v>65</v>
      </c>
      <c r="E141" s="40">
        <v>43901</v>
      </c>
      <c r="F141" s="40">
        <v>44003</v>
      </c>
      <c r="G141" s="41">
        <v>101604</v>
      </c>
      <c r="H141" s="39" t="s">
        <v>69</v>
      </c>
      <c r="I141" s="39" t="s">
        <v>76</v>
      </c>
      <c r="J141" s="39" t="e" vm="11">
        <v>#VALUE!</v>
      </c>
      <c r="K141" s="42">
        <f>'1 - Dataset'!$F141-'1 - Dataset'!$E141</f>
        <v>102</v>
      </c>
      <c r="L141" s="43">
        <f>'1 - Dataset'!$K141/30</f>
        <v>3.4</v>
      </c>
      <c r="M141" s="45" t="str">
        <f>IF('1 - Dataset'!$L141&lt;1,"Less than 1",IF('1 - Dataset'!$L141&lt;2,"1",IF('1 - Dataset'!$L141&lt;3,"2","3+ months")))</f>
        <v>3+ months</v>
      </c>
      <c r="N141" s="42" t="str">
        <f>IF('1 - Dataset'!$G141&gt;=100000,"$100k or more","Less than $100k")</f>
        <v>$100k or more</v>
      </c>
      <c r="O141" s="46"/>
      <c r="P141" s="47"/>
      <c r="Q141" s="47"/>
      <c r="R141" s="47"/>
      <c r="S141" s="47"/>
      <c r="T141" s="47"/>
    </row>
    <row r="142" spans="1:20" x14ac:dyDescent="0.6">
      <c r="A142" s="39">
        <v>150</v>
      </c>
      <c r="B142" s="39" t="s">
        <v>63</v>
      </c>
      <c r="C142" s="39" t="s">
        <v>64</v>
      </c>
      <c r="D142" s="39" t="s">
        <v>73</v>
      </c>
      <c r="E142" s="40">
        <v>43213</v>
      </c>
      <c r="F142" s="40">
        <v>43316</v>
      </c>
      <c r="G142" s="41">
        <v>108653</v>
      </c>
      <c r="H142" s="39" t="s">
        <v>72</v>
      </c>
      <c r="I142" s="39" t="s">
        <v>82</v>
      </c>
      <c r="J142" s="39" t="e" vm="4">
        <v>#VALUE!</v>
      </c>
      <c r="K142" s="42">
        <f>'1 - Dataset'!$F142-'1 - Dataset'!$E142</f>
        <v>103</v>
      </c>
      <c r="L142" s="43">
        <f>'1 - Dataset'!$K142/30</f>
        <v>3.4333333333333331</v>
      </c>
      <c r="M142" s="45" t="str">
        <f>IF('1 - Dataset'!$L142&lt;1,"Less than 1",IF('1 - Dataset'!$L142&lt;2,"1",IF('1 - Dataset'!$L142&lt;3,"2","3+ months")))</f>
        <v>3+ months</v>
      </c>
      <c r="N142" s="42" t="str">
        <f>IF('1 - Dataset'!$G142&gt;=100000,"$100k or more","Less than $100k")</f>
        <v>$100k or more</v>
      </c>
      <c r="O142" s="46"/>
      <c r="P142" s="47"/>
      <c r="Q142" s="47"/>
      <c r="R142" s="47"/>
      <c r="S142" s="47"/>
      <c r="T142" s="47"/>
    </row>
    <row r="143" spans="1:20" x14ac:dyDescent="0.6">
      <c r="A143" s="39">
        <v>159</v>
      </c>
      <c r="B143" s="39" t="s">
        <v>68</v>
      </c>
      <c r="C143" s="39" t="s">
        <v>64</v>
      </c>
      <c r="D143" s="39" t="s">
        <v>65</v>
      </c>
      <c r="E143" s="40">
        <v>43981</v>
      </c>
      <c r="F143" s="40">
        <v>44084</v>
      </c>
      <c r="G143" s="41">
        <v>114677</v>
      </c>
      <c r="H143" s="39" t="s">
        <v>88</v>
      </c>
      <c r="I143" s="39" t="s">
        <v>76</v>
      </c>
      <c r="J143" s="39" t="e" vm="12">
        <v>#VALUE!</v>
      </c>
      <c r="K143" s="42">
        <f>'1 - Dataset'!$F143-'1 - Dataset'!$E143</f>
        <v>103</v>
      </c>
      <c r="L143" s="43">
        <f>'1 - Dataset'!$K143/30</f>
        <v>3.4333333333333331</v>
      </c>
      <c r="M143" s="45" t="str">
        <f>IF('1 - Dataset'!$L143&lt;1,"Less than 1",IF('1 - Dataset'!$L143&lt;2,"1",IF('1 - Dataset'!$L143&lt;3,"2","3+ months")))</f>
        <v>3+ months</v>
      </c>
      <c r="N143" s="42" t="str">
        <f>IF('1 - Dataset'!$G143&gt;=100000,"$100k or more","Less than $100k")</f>
        <v>$100k or more</v>
      </c>
      <c r="O143" s="46"/>
      <c r="P143" s="47"/>
      <c r="Q143" s="47"/>
      <c r="R143" s="47"/>
      <c r="S143" s="47"/>
      <c r="T143" s="47"/>
    </row>
    <row r="144" spans="1:20" x14ac:dyDescent="0.6">
      <c r="A144" s="39">
        <v>165</v>
      </c>
      <c r="B144" s="39" t="s">
        <v>63</v>
      </c>
      <c r="C144" s="39" t="s">
        <v>90</v>
      </c>
      <c r="D144" s="39" t="s">
        <v>65</v>
      </c>
      <c r="E144" s="40">
        <v>43899</v>
      </c>
      <c r="F144" s="40">
        <v>44005</v>
      </c>
      <c r="G144" s="41">
        <v>58404</v>
      </c>
      <c r="H144" s="39" t="s">
        <v>72</v>
      </c>
      <c r="I144" s="39" t="s">
        <v>82</v>
      </c>
      <c r="J144" s="39" t="e" vm="12">
        <v>#VALUE!</v>
      </c>
      <c r="K144" s="42">
        <f>'1 - Dataset'!$F144-'1 - Dataset'!$E144</f>
        <v>106</v>
      </c>
      <c r="L144" s="43">
        <f>'1 - Dataset'!$K144/30</f>
        <v>3.5333333333333332</v>
      </c>
      <c r="M144" s="45" t="str">
        <f>IF('1 - Dataset'!$L144&lt;1,"Less than 1",IF('1 - Dataset'!$L144&lt;2,"1",IF('1 - Dataset'!$L144&lt;3,"2","3+ months")))</f>
        <v>3+ months</v>
      </c>
      <c r="N144" s="42" t="str">
        <f>IF('1 - Dataset'!$G144&gt;=100000,"$100k or more","Less than $100k")</f>
        <v>Less than $100k</v>
      </c>
      <c r="O144" s="46"/>
      <c r="P144" s="47"/>
      <c r="Q144" s="47"/>
      <c r="R144" s="47"/>
      <c r="S144" s="47"/>
      <c r="T144" s="47"/>
    </row>
    <row r="145" spans="1:24" x14ac:dyDescent="0.6">
      <c r="A145" s="39">
        <v>162</v>
      </c>
      <c r="B145" s="39" t="s">
        <v>63</v>
      </c>
      <c r="C145" s="39" t="s">
        <v>90</v>
      </c>
      <c r="D145" s="39" t="s">
        <v>73</v>
      </c>
      <c r="E145" s="40">
        <v>43329</v>
      </c>
      <c r="F145" s="40">
        <v>43437</v>
      </c>
      <c r="G145" s="41">
        <v>88776</v>
      </c>
      <c r="H145" s="39" t="s">
        <v>77</v>
      </c>
      <c r="I145" s="39" t="s">
        <v>82</v>
      </c>
      <c r="J145" s="39" t="e" vm="12">
        <v>#VALUE!</v>
      </c>
      <c r="K145" s="42">
        <f>'1 - Dataset'!$F145-'1 - Dataset'!$E145</f>
        <v>108</v>
      </c>
      <c r="L145" s="43">
        <f>'1 - Dataset'!$K145/30</f>
        <v>3.6</v>
      </c>
      <c r="M145" s="45" t="str">
        <f>IF('1 - Dataset'!$L145&lt;1,"Less than 1",IF('1 - Dataset'!$L145&lt;2,"1",IF('1 - Dataset'!$L145&lt;3,"2","3+ months")))</f>
        <v>3+ months</v>
      </c>
      <c r="N145" s="42" t="str">
        <f>IF('1 - Dataset'!$G145&gt;=100000,"$100k or more","Less than $100k")</f>
        <v>Less than $100k</v>
      </c>
      <c r="O145" s="46"/>
      <c r="P145" s="47"/>
      <c r="Q145" s="47"/>
      <c r="R145" s="47"/>
      <c r="S145" s="47"/>
      <c r="T145" s="47"/>
    </row>
    <row r="146" spans="1:24" x14ac:dyDescent="0.6">
      <c r="A146" s="39">
        <v>169</v>
      </c>
      <c r="B146" s="39" t="s">
        <v>63</v>
      </c>
      <c r="C146" s="39" t="s">
        <v>90</v>
      </c>
      <c r="D146" s="39" t="s">
        <v>65</v>
      </c>
      <c r="E146" s="40">
        <v>43949</v>
      </c>
      <c r="F146" s="40">
        <v>44057</v>
      </c>
      <c r="G146" s="41">
        <v>103005</v>
      </c>
      <c r="H146" s="39" t="s">
        <v>89</v>
      </c>
      <c r="I146" s="39" t="s">
        <v>76</v>
      </c>
      <c r="J146" s="39" t="e" vm="3">
        <v>#VALUE!</v>
      </c>
      <c r="K146" s="42">
        <f>'1 - Dataset'!$F146-'1 - Dataset'!$E146</f>
        <v>108</v>
      </c>
      <c r="L146" s="43">
        <f>'1 - Dataset'!$K146/30</f>
        <v>3.6</v>
      </c>
      <c r="M146" s="45" t="str">
        <f>IF('1 - Dataset'!$L146&lt;1,"Less than 1",IF('1 - Dataset'!$L146&lt;2,"1",IF('1 - Dataset'!$L146&lt;3,"2","3+ months")))</f>
        <v>3+ months</v>
      </c>
      <c r="N146" s="42" t="str">
        <f>IF('1 - Dataset'!$G146&gt;=100000,"$100k or more","Less than $100k")</f>
        <v>$100k or more</v>
      </c>
      <c r="O146" s="46"/>
      <c r="P146" s="47"/>
      <c r="Q146" s="47"/>
      <c r="R146" s="47"/>
      <c r="S146" s="47"/>
      <c r="T146" s="47"/>
    </row>
    <row r="147" spans="1:24" x14ac:dyDescent="0.6">
      <c r="A147" s="39">
        <v>126</v>
      </c>
      <c r="B147" s="39" t="s">
        <v>63</v>
      </c>
      <c r="C147" s="39" t="s">
        <v>81</v>
      </c>
      <c r="D147" s="39" t="s">
        <v>73</v>
      </c>
      <c r="E147" s="40">
        <v>43361</v>
      </c>
      <c r="F147" s="40">
        <v>43470</v>
      </c>
      <c r="G147" s="41">
        <v>100748</v>
      </c>
      <c r="H147" s="39" t="s">
        <v>80</v>
      </c>
      <c r="I147" s="39" t="s">
        <v>82</v>
      </c>
      <c r="J147" s="39" t="e" vm="6">
        <v>#VALUE!</v>
      </c>
      <c r="K147" s="42">
        <f>'1 - Dataset'!$F147-'1 - Dataset'!$E147</f>
        <v>109</v>
      </c>
      <c r="L147" s="43">
        <f>'1 - Dataset'!$K147/30</f>
        <v>3.6333333333333333</v>
      </c>
      <c r="M147" s="45" t="str">
        <f>IF('1 - Dataset'!$L147&lt;1,"Less than 1",IF('1 - Dataset'!$L147&lt;2,"1",IF('1 - Dataset'!$L147&lt;3,"2","3+ months")))</f>
        <v>3+ months</v>
      </c>
      <c r="N147" s="42" t="str">
        <f>IF('1 - Dataset'!$G147&gt;=100000,"$100k or more","Less than $100k")</f>
        <v>$100k or more</v>
      </c>
      <c r="O147" s="46"/>
      <c r="P147" s="47"/>
      <c r="Q147" s="47"/>
      <c r="R147" s="47"/>
      <c r="S147" s="47"/>
      <c r="T147" s="47"/>
    </row>
    <row r="148" spans="1:24" x14ac:dyDescent="0.6">
      <c r="A148" s="39">
        <v>148</v>
      </c>
      <c r="B148" s="39" t="s">
        <v>63</v>
      </c>
      <c r="C148" s="39" t="s">
        <v>64</v>
      </c>
      <c r="D148" s="39" t="s">
        <v>73</v>
      </c>
      <c r="E148" s="40">
        <v>43377</v>
      </c>
      <c r="F148" s="40">
        <v>43486</v>
      </c>
      <c r="G148" s="41">
        <v>143262</v>
      </c>
      <c r="H148" s="39" t="s">
        <v>87</v>
      </c>
      <c r="I148" s="39" t="s">
        <v>82</v>
      </c>
      <c r="J148" s="39" t="e" vm="4">
        <v>#VALUE!</v>
      </c>
      <c r="K148" s="42">
        <f>'1 - Dataset'!$F148-'1 - Dataset'!$E148</f>
        <v>109</v>
      </c>
      <c r="L148" s="43">
        <f>'1 - Dataset'!$K148/30</f>
        <v>3.6333333333333333</v>
      </c>
      <c r="M148" s="45" t="str">
        <f>IF('1 - Dataset'!$L148&lt;1,"Less than 1",IF('1 - Dataset'!$L148&lt;2,"1",IF('1 - Dataset'!$L148&lt;3,"2","3+ months")))</f>
        <v>3+ months</v>
      </c>
      <c r="N148" s="42" t="str">
        <f>IF('1 - Dataset'!$G148&gt;=100000,"$100k or more","Less than $100k")</f>
        <v>$100k or more</v>
      </c>
      <c r="O148" s="46"/>
      <c r="P148" s="47"/>
      <c r="Q148" s="47"/>
      <c r="R148" s="47"/>
      <c r="S148" s="47"/>
      <c r="T148" s="47"/>
    </row>
    <row r="149" spans="1:24" x14ac:dyDescent="0.6">
      <c r="A149" s="39">
        <v>111</v>
      </c>
      <c r="B149" s="39" t="s">
        <v>63</v>
      </c>
      <c r="C149" s="39" t="s">
        <v>75</v>
      </c>
      <c r="D149" s="39" t="s">
        <v>65</v>
      </c>
      <c r="E149" s="40">
        <v>43173</v>
      </c>
      <c r="F149" s="40">
        <v>43283</v>
      </c>
      <c r="G149" s="41">
        <v>76946</v>
      </c>
      <c r="H149" s="39" t="s">
        <v>69</v>
      </c>
      <c r="I149" s="39" t="s">
        <v>76</v>
      </c>
      <c r="J149" s="39" t="e" vm="1">
        <v>#VALUE!</v>
      </c>
      <c r="K149" s="42">
        <f>'1 - Dataset'!$F149-'1 - Dataset'!$E149</f>
        <v>110</v>
      </c>
      <c r="L149" s="43">
        <f>'1 - Dataset'!$K149/30</f>
        <v>3.6666666666666665</v>
      </c>
      <c r="M149" s="45" t="str">
        <f>IF('1 - Dataset'!$L149&lt;1,"Less than 1",IF('1 - Dataset'!$L149&lt;2,"1",IF('1 - Dataset'!$L149&lt;3,"2","3+ months")))</f>
        <v>3+ months</v>
      </c>
      <c r="N149" s="42" t="str">
        <f>IF('1 - Dataset'!$G149&gt;=100000,"$100k or more","Less than $100k")</f>
        <v>Less than $100k</v>
      </c>
      <c r="O149" s="46"/>
      <c r="P149" s="47"/>
      <c r="Q149" s="47"/>
      <c r="R149" s="47"/>
      <c r="S149" s="47"/>
      <c r="T149" s="47"/>
    </row>
    <row r="150" spans="1:24" x14ac:dyDescent="0.6">
      <c r="A150" s="39">
        <v>121</v>
      </c>
      <c r="B150" s="39" t="s">
        <v>63</v>
      </c>
      <c r="C150" s="39" t="s">
        <v>79</v>
      </c>
      <c r="D150" s="39" t="s">
        <v>65</v>
      </c>
      <c r="E150" s="40">
        <v>43113</v>
      </c>
      <c r="F150" s="40">
        <v>43225</v>
      </c>
      <c r="G150" s="41">
        <v>65866</v>
      </c>
      <c r="H150" s="39" t="s">
        <v>72</v>
      </c>
      <c r="I150" s="39" t="s">
        <v>78</v>
      </c>
      <c r="J150" s="39" t="e" vm="6">
        <v>#VALUE!</v>
      </c>
      <c r="K150" s="42">
        <f>'1 - Dataset'!$F150-'1 - Dataset'!$E150</f>
        <v>112</v>
      </c>
      <c r="L150" s="43">
        <f>'1 - Dataset'!$K150/30</f>
        <v>3.7333333333333334</v>
      </c>
      <c r="M150" s="45" t="str">
        <f>IF('1 - Dataset'!$L150&lt;1,"Less than 1",IF('1 - Dataset'!$L150&lt;2,"1",IF('1 - Dataset'!$L150&lt;3,"2","3+ months")))</f>
        <v>3+ months</v>
      </c>
      <c r="N150" s="42" t="str">
        <f>IF('1 - Dataset'!$G150&gt;=100000,"$100k or more","Less than $100k")</f>
        <v>Less than $100k</v>
      </c>
      <c r="O150" s="46"/>
      <c r="P150" s="47"/>
      <c r="Q150" s="47"/>
      <c r="R150" s="47"/>
      <c r="S150" s="47"/>
      <c r="T150" s="47"/>
    </row>
    <row r="151" spans="1:24" x14ac:dyDescent="0.6">
      <c r="A151" s="39">
        <v>145</v>
      </c>
      <c r="B151" s="39" t="s">
        <v>68</v>
      </c>
      <c r="C151" s="39" t="s">
        <v>86</v>
      </c>
      <c r="D151" s="39" t="s">
        <v>83</v>
      </c>
      <c r="E151" s="40">
        <v>43296</v>
      </c>
      <c r="F151" s="40">
        <v>43409</v>
      </c>
      <c r="G151" s="41">
        <v>68367</v>
      </c>
      <c r="H151" s="39" t="s">
        <v>72</v>
      </c>
      <c r="I151" s="39" t="s">
        <v>78</v>
      </c>
      <c r="J151" s="39" t="e" vm="4">
        <v>#VALUE!</v>
      </c>
      <c r="K151" s="42">
        <f>'1 - Dataset'!$F151-'1 - Dataset'!$E151</f>
        <v>113</v>
      </c>
      <c r="L151" s="43">
        <f>'1 - Dataset'!$K151/30</f>
        <v>3.7666666666666666</v>
      </c>
      <c r="M151" s="45" t="str">
        <f>IF('1 - Dataset'!$L151&lt;1,"Less than 1",IF('1 - Dataset'!$L151&lt;2,"1",IF('1 - Dataset'!$L151&lt;3,"2","3+ months")))</f>
        <v>3+ months</v>
      </c>
      <c r="N151" s="42" t="str">
        <f>IF('1 - Dataset'!$G151&gt;=100000,"$100k or more","Less than $100k")</f>
        <v>Less than $100k</v>
      </c>
      <c r="O151" s="46"/>
      <c r="P151" s="47"/>
      <c r="Q151" s="47"/>
      <c r="R151" s="47"/>
      <c r="S151" s="47"/>
      <c r="T151" s="47"/>
    </row>
    <row r="152" spans="1:24" x14ac:dyDescent="0.6">
      <c r="A152" s="39">
        <v>176</v>
      </c>
      <c r="B152" s="39" t="s">
        <v>68</v>
      </c>
      <c r="C152" s="39" t="s">
        <v>90</v>
      </c>
      <c r="D152" s="39" t="s">
        <v>65</v>
      </c>
      <c r="E152" s="40">
        <v>43619</v>
      </c>
      <c r="F152" s="40">
        <v>43732</v>
      </c>
      <c r="G152" s="41">
        <v>116539</v>
      </c>
      <c r="H152" s="39" t="s">
        <v>88</v>
      </c>
      <c r="I152" s="39" t="s">
        <v>85</v>
      </c>
      <c r="J152" s="39" t="e" vm="8">
        <v>#VALUE!</v>
      </c>
      <c r="K152" s="42">
        <f>'1 - Dataset'!$F152-'1 - Dataset'!$E152</f>
        <v>113</v>
      </c>
      <c r="L152" s="43">
        <f>'1 - Dataset'!$K152/30</f>
        <v>3.7666666666666666</v>
      </c>
      <c r="M152" s="45" t="str">
        <f>IF('1 - Dataset'!$L152&lt;1,"Less than 1",IF('1 - Dataset'!$L152&lt;2,"1",IF('1 - Dataset'!$L152&lt;3,"2","3+ months")))</f>
        <v>3+ months</v>
      </c>
      <c r="N152" s="42" t="str">
        <f>IF('1 - Dataset'!$G152&gt;=100000,"$100k or more","Less than $100k")</f>
        <v>$100k or more</v>
      </c>
      <c r="O152" s="46"/>
      <c r="P152" s="47"/>
      <c r="Q152" s="47"/>
      <c r="R152" s="47"/>
      <c r="S152" s="47"/>
      <c r="T152" s="47"/>
    </row>
    <row r="153" spans="1:24" x14ac:dyDescent="0.6">
      <c r="A153" s="39">
        <v>266</v>
      </c>
      <c r="B153" s="39" t="s">
        <v>93</v>
      </c>
      <c r="C153" s="39" t="s">
        <v>90</v>
      </c>
      <c r="D153" s="39" t="s">
        <v>65</v>
      </c>
      <c r="E153" s="40">
        <v>43619</v>
      </c>
      <c r="F153" s="40">
        <v>43732</v>
      </c>
      <c r="G153" s="41">
        <v>116539</v>
      </c>
      <c r="H153" s="39" t="s">
        <v>88</v>
      </c>
      <c r="I153" s="39" t="s">
        <v>85</v>
      </c>
      <c r="J153" s="39" t="e" vm="9">
        <v>#VALUE!</v>
      </c>
      <c r="K153" s="42">
        <f>'1 - Dataset'!$F153-'1 - Dataset'!$E153</f>
        <v>113</v>
      </c>
      <c r="L153" s="43">
        <f>'1 - Dataset'!$K153/30</f>
        <v>3.7666666666666666</v>
      </c>
      <c r="M153" s="45" t="str">
        <f>IF('1 - Dataset'!$L153&lt;1,"Less than 1",IF('1 - Dataset'!$L153&lt;2,"1",IF('1 - Dataset'!$L153&lt;3,"2","3+ months")))</f>
        <v>3+ months</v>
      </c>
      <c r="N153" s="42" t="str">
        <f>IF('1 - Dataset'!$G153&gt;=100000,"$100k or more","Less than $100k")</f>
        <v>$100k or more</v>
      </c>
      <c r="O153" s="46"/>
      <c r="P153" s="47"/>
      <c r="Q153" s="47"/>
      <c r="R153" s="47"/>
      <c r="S153" s="47"/>
      <c r="T153" s="47"/>
    </row>
    <row r="154" spans="1:24" x14ac:dyDescent="0.6">
      <c r="A154" s="39">
        <v>140</v>
      </c>
      <c r="B154" s="39" t="s">
        <v>63</v>
      </c>
      <c r="C154" s="39" t="s">
        <v>86</v>
      </c>
      <c r="D154" s="39" t="s">
        <v>65</v>
      </c>
      <c r="E154" s="40">
        <v>43461</v>
      </c>
      <c r="F154" s="40">
        <v>43575</v>
      </c>
      <c r="G154" s="41">
        <v>83038</v>
      </c>
      <c r="H154" s="39" t="s">
        <v>66</v>
      </c>
      <c r="I154" s="39" t="s">
        <v>74</v>
      </c>
      <c r="J154" s="39" t="e" vm="4">
        <v>#VALUE!</v>
      </c>
      <c r="K154" s="42">
        <f>'1 - Dataset'!$F154-'1 - Dataset'!$E154</f>
        <v>114</v>
      </c>
      <c r="L154" s="43">
        <f>'1 - Dataset'!$K154/30</f>
        <v>3.8</v>
      </c>
      <c r="M154" s="45" t="str">
        <f>IF('1 - Dataset'!$L154&lt;1,"Less than 1",IF('1 - Dataset'!$L154&lt;2,"1",IF('1 - Dataset'!$L154&lt;3,"2","3+ months")))</f>
        <v>3+ months</v>
      </c>
      <c r="N154" s="42" t="str">
        <f>IF('1 - Dataset'!$G154&gt;=100000,"$100k or more","Less than $100k")</f>
        <v>Less than $100k</v>
      </c>
      <c r="O154" s="46"/>
      <c r="P154" s="47"/>
      <c r="Q154" s="47"/>
      <c r="R154" s="47"/>
      <c r="S154" s="47"/>
      <c r="T154" s="47"/>
    </row>
    <row r="155" spans="1:24" x14ac:dyDescent="0.6">
      <c r="A155" s="39">
        <v>120</v>
      </c>
      <c r="B155" s="39" t="s">
        <v>63</v>
      </c>
      <c r="C155" s="39" t="s">
        <v>79</v>
      </c>
      <c r="D155" s="39" t="s">
        <v>73</v>
      </c>
      <c r="E155" s="40">
        <v>43055</v>
      </c>
      <c r="F155" s="40">
        <v>43169</v>
      </c>
      <c r="G155" s="41">
        <v>84616</v>
      </c>
      <c r="H155" s="39" t="s">
        <v>80</v>
      </c>
      <c r="I155" s="39" t="s">
        <v>78</v>
      </c>
      <c r="J155" s="39" t="e" vm="6">
        <v>#VALUE!</v>
      </c>
      <c r="K155" s="42">
        <f>'1 - Dataset'!$F155-'1 - Dataset'!$E155</f>
        <v>114</v>
      </c>
      <c r="L155" s="43">
        <f>'1 - Dataset'!$K155/30</f>
        <v>3.8</v>
      </c>
      <c r="M155" s="45" t="str">
        <f>IF('1 - Dataset'!$L155&lt;1,"Less than 1",IF('1 - Dataset'!$L155&lt;2,"1",IF('1 - Dataset'!$L155&lt;3,"2","3+ months")))</f>
        <v>3+ months</v>
      </c>
      <c r="N155" s="42" t="str">
        <f>IF('1 - Dataset'!$G155&gt;=100000,"$100k or more","Less than $100k")</f>
        <v>Less than $100k</v>
      </c>
      <c r="O155" s="46"/>
      <c r="P155" s="47"/>
      <c r="Q155" s="47"/>
      <c r="R155" s="47"/>
      <c r="S155" s="47"/>
      <c r="T155" s="47"/>
    </row>
    <row r="156" spans="1:24" x14ac:dyDescent="0.6">
      <c r="A156" s="39">
        <v>137</v>
      </c>
      <c r="B156" s="39" t="s">
        <v>68</v>
      </c>
      <c r="C156" s="39" t="s">
        <v>86</v>
      </c>
      <c r="D156" s="39" t="s">
        <v>73</v>
      </c>
      <c r="E156" s="40">
        <v>43161</v>
      </c>
      <c r="F156" s="40">
        <v>43278</v>
      </c>
      <c r="G156" s="41">
        <v>116140</v>
      </c>
      <c r="H156" s="39" t="s">
        <v>80</v>
      </c>
      <c r="I156" s="39" t="s">
        <v>67</v>
      </c>
      <c r="J156" s="39" t="e" vm="4">
        <v>#VALUE!</v>
      </c>
      <c r="K156" s="42">
        <f>'1 - Dataset'!$F156-'1 - Dataset'!$E156</f>
        <v>117</v>
      </c>
      <c r="L156" s="43">
        <f>'1 - Dataset'!$K156/30</f>
        <v>3.9</v>
      </c>
      <c r="M156" s="45" t="str">
        <f>IF('1 - Dataset'!$L156&lt;1,"Less than 1",IF('1 - Dataset'!$L156&lt;2,"1",IF('1 - Dataset'!$L156&lt;3,"2","3+ months")))</f>
        <v>3+ months</v>
      </c>
      <c r="N156" s="42" t="str">
        <f>IF('1 - Dataset'!$G156&gt;=100000,"$100k or more","Less than $100k")</f>
        <v>$100k or more</v>
      </c>
      <c r="O156" s="46"/>
      <c r="P156" s="47"/>
      <c r="Q156" s="47"/>
      <c r="R156" s="47"/>
      <c r="S156" s="47"/>
      <c r="T156" s="47"/>
    </row>
    <row r="157" spans="1:24" x14ac:dyDescent="0.6">
      <c r="A157" s="39">
        <v>118</v>
      </c>
      <c r="B157" s="39" t="s">
        <v>63</v>
      </c>
      <c r="C157" s="39" t="s">
        <v>75</v>
      </c>
      <c r="D157" s="39" t="s">
        <v>65</v>
      </c>
      <c r="E157" s="40">
        <v>43977</v>
      </c>
      <c r="F157" s="40">
        <v>44094</v>
      </c>
      <c r="G157" s="41">
        <v>117007</v>
      </c>
      <c r="H157" s="39" t="s">
        <v>72</v>
      </c>
      <c r="I157" s="39" t="s">
        <v>76</v>
      </c>
      <c r="J157" s="39" t="e" vm="6">
        <v>#VALUE!</v>
      </c>
      <c r="K157" s="42">
        <f>'1 - Dataset'!$F157-'1 - Dataset'!$E157</f>
        <v>117</v>
      </c>
      <c r="L157" s="43">
        <f>'1 - Dataset'!$K157/30</f>
        <v>3.9</v>
      </c>
      <c r="M157" s="45" t="str">
        <f>IF('1 - Dataset'!$L157&lt;1,"Less than 1",IF('1 - Dataset'!$L157&lt;2,"1",IF('1 - Dataset'!$L157&lt;3,"2","3+ months")))</f>
        <v>3+ months</v>
      </c>
      <c r="N157" s="42" t="str">
        <f>IF('1 - Dataset'!$G157&gt;=100000,"$100k or more","Less than $100k")</f>
        <v>$100k or more</v>
      </c>
      <c r="O157" s="46"/>
      <c r="P157" s="47"/>
      <c r="Q157" s="47"/>
      <c r="R157" s="47"/>
      <c r="S157" s="47"/>
      <c r="T157" s="47"/>
    </row>
    <row r="158" spans="1:24" x14ac:dyDescent="0.6">
      <c r="A158" s="39">
        <v>198</v>
      </c>
      <c r="B158" s="39" t="s">
        <v>68</v>
      </c>
      <c r="C158" s="39" t="s">
        <v>64</v>
      </c>
      <c r="D158" s="39" t="s">
        <v>65</v>
      </c>
      <c r="E158" s="40">
        <v>44457</v>
      </c>
      <c r="F158" s="40">
        <v>44574</v>
      </c>
      <c r="G158" s="41">
        <v>151859</v>
      </c>
      <c r="H158" s="39" t="s">
        <v>88</v>
      </c>
      <c r="I158" s="39" t="s">
        <v>76</v>
      </c>
      <c r="J158" s="48"/>
      <c r="K158" s="42">
        <f>'1 - Dataset'!$F158-'1 - Dataset'!$E158</f>
        <v>117</v>
      </c>
      <c r="L158" s="43">
        <f>'1 - Dataset'!$K158/30</f>
        <v>3.9</v>
      </c>
      <c r="M158" s="45" t="str">
        <f>IF('1 - Dataset'!$L158&lt;1,"Less than 1",IF('1 - Dataset'!$L158&lt;2,"1",IF('1 - Dataset'!$L158&lt;3,"2","3+ months")))</f>
        <v>3+ months</v>
      </c>
      <c r="N158" s="42" t="str">
        <f>IF('1 - Dataset'!$G158&gt;=100000,"$100k or more","Less than $100k")</f>
        <v>$100k or more</v>
      </c>
      <c r="O158" s="46"/>
      <c r="P158" s="47"/>
      <c r="Q158" s="47"/>
      <c r="R158" s="47"/>
      <c r="S158" s="47"/>
      <c r="T158" s="47"/>
    </row>
    <row r="159" spans="1:24" x14ac:dyDescent="0.6">
      <c r="A159" s="39">
        <v>289</v>
      </c>
      <c r="B159" s="39" t="s">
        <v>93</v>
      </c>
      <c r="C159" s="39" t="s">
        <v>64</v>
      </c>
      <c r="D159" s="39" t="s">
        <v>65</v>
      </c>
      <c r="E159" s="40">
        <v>44457</v>
      </c>
      <c r="F159" s="40">
        <v>44574</v>
      </c>
      <c r="G159" s="41">
        <v>151859</v>
      </c>
      <c r="H159" s="39" t="s">
        <v>88</v>
      </c>
      <c r="I159" s="39" t="s">
        <v>76</v>
      </c>
      <c r="J159" s="48"/>
      <c r="K159" s="42">
        <f>'1 - Dataset'!$F159-'1 - Dataset'!$E159</f>
        <v>117</v>
      </c>
      <c r="L159" s="43">
        <f>'1 - Dataset'!$K159/30</f>
        <v>3.9</v>
      </c>
      <c r="M159" s="45" t="str">
        <f>IF('1 - Dataset'!$L159&lt;1,"Less than 1",IF('1 - Dataset'!$L159&lt;2,"1",IF('1 - Dataset'!$L159&lt;3,"2","3+ months")))</f>
        <v>3+ months</v>
      </c>
      <c r="N159" s="42" t="str">
        <f>IF('1 - Dataset'!$G159&gt;=100000,"$100k or more","Less than $100k")</f>
        <v>$100k or more</v>
      </c>
      <c r="O159" s="46"/>
      <c r="P159" s="47"/>
      <c r="Q159" s="47"/>
      <c r="R159" s="47"/>
      <c r="S159" s="47"/>
      <c r="T159" s="47"/>
    </row>
    <row r="160" spans="1:24" x14ac:dyDescent="0.6">
      <c r="A160" s="49"/>
      <c r="B160" s="49"/>
      <c r="C160" s="49"/>
      <c r="D160" s="49"/>
      <c r="E160" s="50"/>
      <c r="F160" s="50"/>
      <c r="G160" s="51"/>
      <c r="H160" s="49"/>
      <c r="I160" s="49"/>
      <c r="J160" s="49"/>
      <c r="L160" s="53"/>
      <c r="M160" s="54"/>
      <c r="N160" s="54"/>
      <c r="R160" s="46"/>
      <c r="S160" s="46"/>
      <c r="T160" s="47"/>
      <c r="U160" s="47"/>
      <c r="V160" s="47"/>
      <c r="W160" s="47"/>
      <c r="X160" s="47"/>
    </row>
    <row r="161" spans="1:24" x14ac:dyDescent="0.6">
      <c r="A161" s="49"/>
      <c r="B161" s="49"/>
      <c r="C161" s="49"/>
      <c r="D161" s="49"/>
      <c r="E161" s="50"/>
      <c r="F161" s="50"/>
      <c r="G161" s="51"/>
      <c r="H161" s="49"/>
      <c r="I161" s="49"/>
      <c r="J161" s="49"/>
      <c r="L161" s="53"/>
      <c r="M161" s="54"/>
      <c r="N161" s="54"/>
      <c r="R161" s="46"/>
      <c r="S161" s="46"/>
      <c r="T161" s="47"/>
      <c r="U161" s="47"/>
      <c r="V161" s="47"/>
      <c r="W161" s="47"/>
      <c r="X161" s="47"/>
    </row>
    <row r="162" spans="1:24" x14ac:dyDescent="0.6">
      <c r="A162" s="49"/>
      <c r="B162" s="49"/>
      <c r="C162" s="49"/>
      <c r="D162" s="49"/>
      <c r="E162" s="50"/>
      <c r="F162" s="50"/>
      <c r="G162" s="51"/>
      <c r="H162" s="49"/>
      <c r="I162" s="49"/>
      <c r="J162" s="49"/>
      <c r="L162" s="53"/>
      <c r="M162" s="54"/>
      <c r="N162" s="54"/>
      <c r="R162" s="46"/>
      <c r="S162" s="46"/>
      <c r="T162" s="47"/>
      <c r="U162" s="47"/>
      <c r="V162" s="47"/>
      <c r="W162" s="47"/>
      <c r="X162" s="47"/>
    </row>
  </sheetData>
  <conditionalFormatting sqref="A1:A1048576">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Welcome</vt:lpstr>
      <vt:lpstr>Instructions</vt:lpstr>
      <vt:lpstr>1 - Dataset</vt:lpstr>
      <vt:lpstr>'1 - Dataset'!_FilterDatabase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 K. Emery</dc:creator>
  <cp:keywords/>
  <dc:description/>
  <cp:lastModifiedBy>Ann K. Emery</cp:lastModifiedBy>
  <cp:revision/>
  <dcterms:created xsi:type="dcterms:W3CDTF">2021-12-10T17:09:55Z</dcterms:created>
  <dcterms:modified xsi:type="dcterms:W3CDTF">2025-03-11T18:04:23Z</dcterms:modified>
  <cp:category/>
  <cp:contentStatus/>
</cp:coreProperties>
</file>